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775" windowHeight="8340" activeTab="0"/>
  </bookViews>
  <sheets>
    <sheet name="日本三景リーグ表" sheetId="1" r:id="rId1"/>
    <sheet name="決勝トーナメント" sheetId="2" r:id="rId2"/>
    <sheet name="交流トーナメント" sheetId="3" r:id="rId3"/>
    <sheet name="参加チーム名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<sst xmlns="http://schemas.openxmlformats.org/spreadsheetml/2006/main" count="765" uniqueCount="202">
  <si>
    <t>チーム名</t>
  </si>
  <si>
    <t>勝－分－負</t>
  </si>
  <si>
    <t>勝ち点</t>
  </si>
  <si>
    <t>内外野人数</t>
  </si>
  <si>
    <t>順位</t>
  </si>
  <si>
    <t>内人数</t>
  </si>
  <si>
    <t>外人数</t>
  </si>
  <si>
    <t>－</t>
  </si>
  <si>
    <t>勝敗と勝ち点は自動計算します</t>
  </si>
  <si>
    <t>月見レッドアーマーズ</t>
  </si>
  <si>
    <t>原小ファイターズ</t>
  </si>
  <si>
    <t>岩沼西ファイターズ</t>
  </si>
  <si>
    <t>－</t>
  </si>
  <si>
    <t>」</t>
  </si>
  <si>
    <t>杉小キャイーンブラザーズ</t>
  </si>
  <si>
    <t>対戦結果を入力（自動計算）</t>
  </si>
  <si>
    <t>ＩＲＳ　ＦＩＮＡＬ（東京都）</t>
  </si>
  <si>
    <t>大谷ブルーウインズ（埼玉県）</t>
  </si>
  <si>
    <t>笠間ピュアスターズ（茨城県）</t>
  </si>
  <si>
    <t>杉小キャイーンブラザーズＸ</t>
  </si>
  <si>
    <t>杉妻レボリューション（福島県）</t>
  </si>
  <si>
    <t>台原レイカーズ</t>
  </si>
  <si>
    <t>原町ファイヤースピリッツ（福島県）</t>
  </si>
  <si>
    <t>保内キッズ（新潟県）</t>
  </si>
  <si>
    <t>Ｇ．Ｔ．Ｏ　ＡＳＵＣＯＭＥ</t>
  </si>
  <si>
    <t>ＷＡＴＳひまわり（青森県）</t>
  </si>
  <si>
    <t>アルバルクキッズ</t>
  </si>
  <si>
    <t>ソウルチャレンジャー（福島県）</t>
  </si>
  <si>
    <t>月越ストーム（埼玉県）</t>
  </si>
  <si>
    <t>東仙ＬＳファイターズ</t>
  </si>
  <si>
    <t>白二ビクトリー（福島県）</t>
  </si>
  <si>
    <t>浜田フェニックス（茨城県）</t>
  </si>
  <si>
    <t>ブルースターキング（福島県）</t>
  </si>
  <si>
    <t>館ジャングルー</t>
  </si>
  <si>
    <t>Pchans</t>
  </si>
  <si>
    <t>いいたて草野ガッツ（福島県）</t>
  </si>
  <si>
    <t>川越小ハリケーンズ（埼玉県）</t>
  </si>
  <si>
    <t>松陵ヤンキーズ</t>
  </si>
  <si>
    <t>鳥川ライジングファルコン（福島県）</t>
  </si>
  <si>
    <t>長岡ドリームキャッチ（茨城県）</t>
  </si>
  <si>
    <t>ブルースターキング騎士（福島県）</t>
  </si>
  <si>
    <t>本宮ブラックシャーク（岩手県）</t>
  </si>
  <si>
    <t>荒町朝練ファイターズＡ</t>
  </si>
  <si>
    <t>岩槻・Ｆ・ビクトリー（埼玉県）</t>
  </si>
  <si>
    <t>永盛ミュートス・キッズ（福島県）</t>
  </si>
  <si>
    <t>えさしアップルズ（岩手県）</t>
  </si>
  <si>
    <t>大衡ファイターズ</t>
  </si>
  <si>
    <t>鹿島ドッジファイターズ（福島県）</t>
  </si>
  <si>
    <t>栗生ファイターズ</t>
  </si>
  <si>
    <t>五本松ドッジハンターズＡ（千葉県）</t>
  </si>
  <si>
    <t>長沢ブルーモンスターズ（新潟県）</t>
  </si>
  <si>
    <t>予選リーグ　　　　　　　Ａブロック</t>
  </si>
  <si>
    <t>第３回日本三景松島スーパーカップ決勝トーナメント</t>
  </si>
  <si>
    <t>　Ａリーグ　　１位</t>
  </si>
  <si>
    <t>　Ｄリーグ　　６位</t>
  </si>
  <si>
    <t>　Ｂリーグ　　４位</t>
  </si>
  <si>
    <t>　Ａリーグ　　３位</t>
  </si>
  <si>
    <t>　Ｃリーグ　　５位</t>
  </si>
  <si>
    <t>　Ｄリーグ　　２位</t>
  </si>
  <si>
    <t>　Ｂリーグ　　２位</t>
  </si>
  <si>
    <t>　Ｄリーグ　　５位</t>
  </si>
  <si>
    <t>　Ｃリーグ　　３位</t>
  </si>
  <si>
    <t>　Ａリーグ　　４位</t>
  </si>
  <si>
    <t>　Ｂリーグ　　６位</t>
  </si>
  <si>
    <t>　Ｃリーグ　　１位</t>
  </si>
  <si>
    <t>３位</t>
  </si>
  <si>
    <t>優勝</t>
  </si>
  <si>
    <t>　Ｂリーグ　　１位</t>
  </si>
  <si>
    <t>　Ｄリーグ　　４位</t>
  </si>
  <si>
    <t>　Ｃリーグ　　６位</t>
  </si>
  <si>
    <t>　Ａリーグ　　５位</t>
  </si>
  <si>
    <t>　Ｂリーグ　　３位</t>
  </si>
  <si>
    <t>　Ｃリーグ　　２位</t>
  </si>
  <si>
    <t>　Ａリーグ　　２位</t>
  </si>
  <si>
    <t>　Ｂリーグ　　５位</t>
  </si>
  <si>
    <t>　Ｄリーグ　　３位</t>
  </si>
  <si>
    <t>　Ｃリーグ　　４位</t>
  </si>
  <si>
    <t>　Ａリーグ　　６位</t>
  </si>
  <si>
    <t>　Ｄリーグ　　１位</t>
  </si>
  <si>
    <t>　Ａリーグ　　７位</t>
  </si>
  <si>
    <t>　Ｃリーグ　　８位</t>
  </si>
  <si>
    <t>　Ｂリーグ　　７位</t>
  </si>
  <si>
    <t>　Ｄリーグ　　８位</t>
  </si>
  <si>
    <t>　Ａリーグ　　８位</t>
  </si>
  <si>
    <t>　Ｄリーグ　　７位</t>
  </si>
  <si>
    <t>　Ｃリーグ　　７位</t>
  </si>
  <si>
    <t>　Ｂリーグ　　８位</t>
  </si>
  <si>
    <t>月越ストーム（埼玉県）</t>
  </si>
  <si>
    <t>予選リーグ　　　　　　　Ｂブロック</t>
  </si>
  <si>
    <t>予選リーグ　　　　　　　Ｃブロック</t>
  </si>
  <si>
    <t>予選リーグ　　　　　　　Ｅブロック</t>
  </si>
  <si>
    <t>予選リーグ　　　　　　　Ｄブロック</t>
  </si>
  <si>
    <t>　Ｅリーグ　　３位</t>
  </si>
  <si>
    <t>　Ｅリーグ　　１位</t>
  </si>
  <si>
    <t>　Ｅリーグ　　４位</t>
  </si>
  <si>
    <t>　Ｅリーグ　　２位</t>
  </si>
  <si>
    <t>第３回日本三景松島スーパーカップ交流トーナメント</t>
  </si>
  <si>
    <t>　Ｅリーグ　　７位</t>
  </si>
  <si>
    <t>　Ｅリーグ　　５位</t>
  </si>
  <si>
    <t>　Ｅリーグ　　８位</t>
  </si>
  <si>
    <t>　Ｅリーグ　　６位</t>
  </si>
  <si>
    <t>番</t>
  </si>
  <si>
    <t>チーム　ゼロ</t>
  </si>
  <si>
    <t>Bﾘｰｸﾞ１位は参加ﾁｰﾑ</t>
  </si>
  <si>
    <t>Bﾘｰｸﾞ２位は参加ﾁｰﾑ</t>
  </si>
  <si>
    <t>Bﾘｰｸﾞ３位は参加ﾁｰﾑ</t>
  </si>
  <si>
    <t>Bﾘｰｸﾞ４位は参加ﾁｰﾑ</t>
  </si>
  <si>
    <t>Bﾘｰｸﾞ５位は参加ﾁｰﾑ</t>
  </si>
  <si>
    <t>Bﾘｰｸﾞ６位は参加ﾁｰﾑ</t>
  </si>
  <si>
    <t>Bﾘｰｸﾞ７位は参加ﾁｰﾑ</t>
  </si>
  <si>
    <t>Bﾘｰｸﾞ８位は参加ﾁｰﾑ</t>
  </si>
  <si>
    <t>Cﾘｰｸﾞ１位は参加ﾁｰﾑ</t>
  </si>
  <si>
    <t>Cﾘｰｸﾞ２位は参加ﾁｰﾑ</t>
  </si>
  <si>
    <t>Cﾘｰｸﾞ３位は参加ﾁｰﾑ</t>
  </si>
  <si>
    <t>Cﾘｰｸﾞ４位は参加ﾁｰﾑ</t>
  </si>
  <si>
    <t>Cﾘｰｸﾞ５位は参加ﾁｰﾑ</t>
  </si>
  <si>
    <t>Cﾘｰｸﾞ６位は参加ﾁｰﾑ</t>
  </si>
  <si>
    <t>Cﾘｰｸﾞ７位は参加ﾁｰﾑ</t>
  </si>
  <si>
    <t>Cﾘｰｸﾞ８位は参加ﾁｰﾑ</t>
  </si>
  <si>
    <t>Ｅﾘｰｸﾞ８位は参加ﾁｰﾑ</t>
  </si>
  <si>
    <t>Ｅﾘｰｸﾞ１位は参加ﾁｰﾑ</t>
  </si>
  <si>
    <t>Ｅﾘｰｸﾞ２位は参加ﾁｰﾑ</t>
  </si>
  <si>
    <t>Ｅﾘｰｸﾞ３位は参加ﾁｰﾑ</t>
  </si>
  <si>
    <t>Ｅﾘｰｸﾞ４位は参加ﾁｰﾑ</t>
  </si>
  <si>
    <t>Ｅﾘｰｸﾞ５位は参加ﾁｰﾑ</t>
  </si>
  <si>
    <t>Ｅﾘｰｸﾞ６位は参加ﾁｰﾑ</t>
  </si>
  <si>
    <t>Ｅﾘｰｸﾞ７位は参加ﾁｰﾑ</t>
  </si>
  <si>
    <t>Ｄﾘｰｸﾞ１位は参加ﾁｰﾑ</t>
  </si>
  <si>
    <t>Ｄﾘｰｸﾞ２位は参加ﾁｰﾑ</t>
  </si>
  <si>
    <t>Ｄﾘｰｸﾞ３位は参加ﾁｰﾑ</t>
  </si>
  <si>
    <t>Ｄﾘｰｸﾞ４位は参加ﾁｰﾑ</t>
  </si>
  <si>
    <t>Ｄﾘｰｸﾞ５位は参加ﾁｰﾑ</t>
  </si>
  <si>
    <t>Ｄﾘｰｸﾞ６位は参加ﾁｰﾑ</t>
  </si>
  <si>
    <t>Ｄﾘｰｸﾞ７位は参加ﾁｰﾑ</t>
  </si>
  <si>
    <t>Ｄﾘｰｸﾞ８位は参加ﾁｰﾑ</t>
  </si>
  <si>
    <t>Aﾘｰｸﾞ１位は参加ﾁｰﾑ</t>
  </si>
  <si>
    <t>Aﾘｰｸﾞ２位は参加ﾁｰﾑ</t>
  </si>
  <si>
    <t>Aﾘｰｸﾞ３位は参加ﾁｰﾑ</t>
  </si>
  <si>
    <t>Aﾘｰｸﾞ４位は参加ﾁｰﾑ</t>
  </si>
  <si>
    <t>Aﾘｰｸﾞ５位は参加ﾁｰﾑ</t>
  </si>
  <si>
    <t>Aﾘｰｸﾞ６位は参加ﾁｰﾑ</t>
  </si>
  <si>
    <t>Aﾘｰｸﾞ７位は参加ﾁｰﾑ</t>
  </si>
  <si>
    <t>Aﾘｰｸﾞ８位は参加ﾁｰﾑ</t>
  </si>
  <si>
    <t>リーグ</t>
  </si>
  <si>
    <t>№</t>
  </si>
  <si>
    <t>Ａ</t>
  </si>
  <si>
    <t>Ｂ</t>
  </si>
  <si>
    <t>Ｇ．Ｔ．Ｏ　ＡＳＵＣＯＭＥ</t>
  </si>
  <si>
    <t>アルバルクキッズ</t>
  </si>
  <si>
    <t>Ｃ</t>
  </si>
  <si>
    <t>Pchans</t>
  </si>
  <si>
    <t>Ｄ</t>
  </si>
  <si>
    <t>Ｅ</t>
  </si>
  <si>
    <t>チーム　ゼロ</t>
  </si>
  <si>
    <t>たが①</t>
  </si>
  <si>
    <t>たが⑤</t>
  </si>
  <si>
    <t>たが⑨</t>
  </si>
  <si>
    <t>たが⑬</t>
  </si>
  <si>
    <t>たが⑰</t>
  </si>
  <si>
    <t>まつ②</t>
  </si>
  <si>
    <t>まつ⑥</t>
  </si>
  <si>
    <t>まつ⑩</t>
  </si>
  <si>
    <t>まつ⑭</t>
  </si>
  <si>
    <t>まつ⑱</t>
  </si>
  <si>
    <t>りふ③</t>
  </si>
  <si>
    <t>りふ⑦</t>
  </si>
  <si>
    <t>りふ⑪</t>
  </si>
  <si>
    <t>りふ⑮</t>
  </si>
  <si>
    <t>りふ⑲</t>
  </si>
  <si>
    <t>まつ</t>
  </si>
  <si>
    <t>しお④</t>
  </si>
  <si>
    <t>しお⑧</t>
  </si>
  <si>
    <t>しお⑫</t>
  </si>
  <si>
    <t>しお⑯</t>
  </si>
  <si>
    <t>しお4</t>
  </si>
  <si>
    <t>しお８</t>
  </si>
  <si>
    <t>しお12</t>
  </si>
  <si>
    <t>しお１８</t>
  </si>
  <si>
    <t>しお１６</t>
  </si>
  <si>
    <t>りふ3</t>
  </si>
  <si>
    <t>りふ7</t>
  </si>
  <si>
    <t>りふ11</t>
  </si>
  <si>
    <t>りふ15</t>
  </si>
  <si>
    <t>りふ19</t>
  </si>
  <si>
    <t>たが1</t>
  </si>
  <si>
    <t>たが5</t>
  </si>
  <si>
    <t>たが9</t>
  </si>
  <si>
    <t>たが１３</t>
  </si>
  <si>
    <t>りふ17</t>
  </si>
  <si>
    <t>まつ2</t>
  </si>
  <si>
    <t>まつ6</t>
  </si>
  <si>
    <t>まつ10</t>
  </si>
  <si>
    <t>まつ１４</t>
  </si>
  <si>
    <t>S</t>
  </si>
  <si>
    <t>交流戦優勝</t>
  </si>
  <si>
    <t>杉小キャイーンブラザーズ</t>
  </si>
  <si>
    <t>準優勝</t>
  </si>
  <si>
    <t>４位</t>
  </si>
  <si>
    <t>月越ストーム（埼玉県）</t>
  </si>
  <si>
    <t>ＩＲＳ　ＦＩＮＡＬ（東京都）</t>
  </si>
  <si>
    <t>長沢ブルーモンスターズ（新潟県）</t>
  </si>
  <si>
    <t>（月見レッドアーマーズ様HPより原紙をお借りしました。）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</si>
</sst>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medium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medium"/>
      <top style="thick">
        <color indexed="10"/>
      </top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1" fillId="0" borderId="3" applyNumberFormat="0" applyFill="0" applyAlignment="0" applyProtection="0"/>
    <xf numFmtId="0" fontId="22" fillId="9" borderId="0" applyNumberFormat="0" applyBorder="0" applyAlignment="0" applyProtection="0"/>
    <xf numFmtId="0" fontId="23" fillId="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0" borderId="4" applyNumberFormat="0" applyAlignment="0" applyProtection="0"/>
    <xf numFmtId="0" fontId="7" fillId="0" borderId="0" applyNumberFormat="0" applyFill="0" applyBorder="0" applyAlignment="0" applyProtection="0"/>
    <xf numFmtId="0" fontId="30" fillId="11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12" borderId="0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0" fillId="12" borderId="11" xfId="0" applyFill="1" applyBorder="1" applyAlignment="1">
      <alignment vertical="center"/>
    </xf>
    <xf numFmtId="0" fontId="0" fillId="12" borderId="12" xfId="0" applyFill="1" applyBorder="1" applyAlignment="1">
      <alignment vertical="center"/>
    </xf>
    <xf numFmtId="0" fontId="0" fillId="12" borderId="13" xfId="0" applyFill="1" applyBorder="1" applyAlignment="1">
      <alignment vertical="center"/>
    </xf>
    <xf numFmtId="0" fontId="0" fillId="12" borderId="14" xfId="0" applyFill="1" applyBorder="1" applyAlignment="1">
      <alignment vertical="center"/>
    </xf>
    <xf numFmtId="0" fontId="0" fillId="12" borderId="15" xfId="0" applyFill="1" applyBorder="1" applyAlignment="1">
      <alignment vertical="center"/>
    </xf>
    <xf numFmtId="0" fontId="0" fillId="12" borderId="16" xfId="0" applyFill="1" applyBorder="1" applyAlignment="1">
      <alignment vertical="center"/>
    </xf>
    <xf numFmtId="0" fontId="0" fillId="12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1" fillId="12" borderId="11" xfId="0" applyFont="1" applyFill="1" applyBorder="1" applyAlignment="1">
      <alignment horizontal="center" vertical="center"/>
    </xf>
    <xf numFmtId="0" fontId="31" fillId="12" borderId="14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9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0" fillId="0" borderId="3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7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9" xfId="0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0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15" borderId="26" xfId="0" applyFill="1" applyBorder="1" applyAlignment="1">
      <alignment horizontal="center" vertical="center"/>
    </xf>
    <xf numFmtId="0" fontId="0" fillId="14" borderId="20" xfId="0" applyFill="1" applyBorder="1" applyAlignment="1">
      <alignment vertical="center"/>
    </xf>
    <xf numFmtId="0" fontId="0" fillId="15" borderId="24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15" borderId="2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14" borderId="24" xfId="0" applyFill="1" applyBorder="1" applyAlignment="1">
      <alignment horizontal="center" vertical="center"/>
    </xf>
    <xf numFmtId="0" fontId="0" fillId="14" borderId="25" xfId="0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16" fillId="14" borderId="63" xfId="0" applyFont="1" applyFill="1" applyBorder="1" applyAlignment="1">
      <alignment horizontal="center" vertical="center"/>
    </xf>
    <xf numFmtId="0" fontId="16" fillId="14" borderId="37" xfId="0" applyFont="1" applyFill="1" applyBorder="1" applyAlignment="1">
      <alignment horizontal="center" vertical="center"/>
    </xf>
    <xf numFmtId="0" fontId="16" fillId="14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68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9" borderId="69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14" borderId="10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14" borderId="10" xfId="0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9" borderId="63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9" borderId="64" xfId="0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1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5" fillId="0" borderId="2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3" fillId="0" borderId="6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0" fillId="11" borderId="25" xfId="0" applyFill="1" applyBorder="1" applyAlignment="1">
      <alignment horizontal="center" vertical="center"/>
    </xf>
    <xf numFmtId="0" fontId="0" fillId="11" borderId="25" xfId="0" applyFill="1" applyBorder="1" applyAlignment="1">
      <alignment vertical="center"/>
    </xf>
    <xf numFmtId="0" fontId="0" fillId="11" borderId="26" xfId="0" applyFill="1" applyBorder="1" applyAlignment="1">
      <alignment horizontal="center" vertical="center"/>
    </xf>
    <xf numFmtId="0" fontId="0" fillId="11" borderId="26" xfId="0" applyFill="1" applyBorder="1" applyAlignment="1">
      <alignment vertical="center"/>
    </xf>
    <xf numFmtId="0" fontId="11" fillId="11" borderId="79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vertical="center"/>
    </xf>
    <xf numFmtId="0" fontId="11" fillId="11" borderId="80" xfId="0" applyFont="1" applyFill="1" applyBorder="1" applyAlignment="1">
      <alignment horizontal="center" vertical="center"/>
    </xf>
    <xf numFmtId="0" fontId="0" fillId="11" borderId="28" xfId="0" applyFill="1" applyBorder="1" applyAlignment="1">
      <alignment vertical="center"/>
    </xf>
    <xf numFmtId="0" fontId="13" fillId="11" borderId="32" xfId="0" applyFont="1" applyFill="1" applyBorder="1" applyAlignment="1">
      <alignment horizontal="center" vertical="center"/>
    </xf>
    <xf numFmtId="0" fontId="13" fillId="11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グレースケール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169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5.00390625" style="0" customWidth="1"/>
    <col min="2" max="2" width="28.125" style="0" customWidth="1"/>
    <col min="3" max="31" width="3.625" style="0" customWidth="1"/>
    <col min="32" max="32" width="6.00390625" style="0" customWidth="1"/>
    <col min="33" max="34" width="6.625" style="0" customWidth="1"/>
    <col min="35" max="35" width="4.625" style="0" customWidth="1"/>
    <col min="36" max="36" width="3.375" style="0" customWidth="1"/>
    <col min="37" max="37" width="6.50390625" style="0" customWidth="1"/>
    <col min="39" max="39" width="9.375" style="0" customWidth="1"/>
    <col min="40" max="40" width="5.75390625" style="0" customWidth="1"/>
    <col min="41" max="41" width="6.375" style="0" customWidth="1"/>
    <col min="42" max="42" width="4.75390625" style="0" customWidth="1"/>
  </cols>
  <sheetData>
    <row r="2" ht="27.75" customHeight="1">
      <c r="B2" s="41" t="s">
        <v>201</v>
      </c>
    </row>
    <row r="4" spans="2:10" ht="13.5">
      <c r="B4" s="60" t="s">
        <v>15</v>
      </c>
      <c r="C4" s="63"/>
      <c r="D4" s="63"/>
      <c r="E4" s="63"/>
      <c r="F4" s="63"/>
      <c r="G4" s="63"/>
      <c r="H4" s="63"/>
      <c r="I4" s="64"/>
      <c r="J4" s="64"/>
    </row>
    <row r="5" spans="2:10" ht="13.5">
      <c r="B5" s="59" t="s">
        <v>8</v>
      </c>
      <c r="C5" s="63"/>
      <c r="D5" s="63"/>
      <c r="E5" s="63"/>
      <c r="F5" s="63"/>
      <c r="G5" s="63"/>
      <c r="H5" s="63"/>
      <c r="I5" s="54"/>
      <c r="J5" s="54"/>
    </row>
    <row r="6" spans="2:10" ht="13.5">
      <c r="B6" s="174"/>
      <c r="C6" s="174"/>
      <c r="D6" s="174"/>
      <c r="E6" s="174"/>
      <c r="F6" s="174"/>
      <c r="G6" s="174"/>
      <c r="H6" s="174"/>
      <c r="I6" s="174"/>
      <c r="J6" s="174"/>
    </row>
    <row r="7" spans="2:8" ht="13.5">
      <c r="B7" s="176"/>
      <c r="C7" s="176"/>
      <c r="D7" s="176"/>
      <c r="E7" s="176"/>
      <c r="F7" s="176"/>
      <c r="G7" s="176"/>
      <c r="H7" s="176"/>
    </row>
    <row r="8" spans="2:11" ht="22.5" customHeight="1" thickBot="1">
      <c r="B8" s="168" t="s">
        <v>51</v>
      </c>
      <c r="C8" s="169"/>
      <c r="D8" s="169"/>
      <c r="E8" s="169"/>
      <c r="F8" s="169"/>
      <c r="G8" s="169"/>
      <c r="H8" s="169"/>
      <c r="I8" s="170"/>
      <c r="J8" s="1"/>
      <c r="K8" s="1"/>
    </row>
    <row r="9" spans="1:37" ht="13.5">
      <c r="A9" s="13"/>
      <c r="B9" s="14" t="s">
        <v>0</v>
      </c>
      <c r="C9" s="164">
        <v>1</v>
      </c>
      <c r="D9" s="165"/>
      <c r="E9" s="166"/>
      <c r="F9" s="164">
        <v>2</v>
      </c>
      <c r="G9" s="165"/>
      <c r="H9" s="166"/>
      <c r="I9" s="164">
        <v>3</v>
      </c>
      <c r="J9" s="165"/>
      <c r="K9" s="166"/>
      <c r="L9" s="164">
        <v>4</v>
      </c>
      <c r="M9" s="165"/>
      <c r="N9" s="166"/>
      <c r="O9" s="164">
        <v>5</v>
      </c>
      <c r="P9" s="165"/>
      <c r="Q9" s="166"/>
      <c r="R9" s="164">
        <v>6</v>
      </c>
      <c r="S9" s="165"/>
      <c r="T9" s="166"/>
      <c r="U9" s="164">
        <v>7</v>
      </c>
      <c r="V9" s="165"/>
      <c r="W9" s="166"/>
      <c r="X9" s="164">
        <v>8</v>
      </c>
      <c r="Y9" s="165"/>
      <c r="Z9" s="166"/>
      <c r="AA9" s="177" t="s">
        <v>1</v>
      </c>
      <c r="AB9" s="178"/>
      <c r="AC9" s="178"/>
      <c r="AD9" s="178"/>
      <c r="AE9" s="179"/>
      <c r="AF9" s="11" t="s">
        <v>2</v>
      </c>
      <c r="AG9" s="177" t="s">
        <v>3</v>
      </c>
      <c r="AH9" s="179"/>
      <c r="AI9" s="12" t="s">
        <v>4</v>
      </c>
      <c r="AK9" s="11" t="s">
        <v>2</v>
      </c>
    </row>
    <row r="10" spans="1:42" ht="12.75" customHeight="1">
      <c r="A10" s="30"/>
      <c r="B10" s="152" t="s">
        <v>11</v>
      </c>
      <c r="C10" s="3"/>
      <c r="D10" s="4"/>
      <c r="E10" s="8"/>
      <c r="F10" s="155">
        <v>6</v>
      </c>
      <c r="G10" s="33" t="str">
        <f>IF(F10+H10&gt;0,IF(F10&gt;H10,"○",IF(F10&lt;H10,"×","△")),"")</f>
        <v>×</v>
      </c>
      <c r="H10" s="158">
        <v>9</v>
      </c>
      <c r="I10" s="155">
        <v>8</v>
      </c>
      <c r="J10" s="33" t="str">
        <f>IF(I10+K10&gt;0,IF(I10&gt;K10,"○",IF(I10&lt;K10,"×","△")),"")</f>
        <v>○</v>
      </c>
      <c r="K10" s="158">
        <v>6</v>
      </c>
      <c r="L10" s="155">
        <v>10</v>
      </c>
      <c r="M10" s="33" t="str">
        <f>IF(L10+N10&gt;0,IF(L10&gt;N10,"○",IF(L10&lt;N10,"×","△")),"")</f>
        <v>○</v>
      </c>
      <c r="N10" s="158">
        <v>8</v>
      </c>
      <c r="O10" s="155">
        <v>11</v>
      </c>
      <c r="P10" s="33" t="str">
        <f>IF(O10+Q10&gt;0,IF(O10&gt;Q10,"○",IF(O10&lt;Q10,"×","△")),"")</f>
        <v>○</v>
      </c>
      <c r="Q10" s="158">
        <v>5</v>
      </c>
      <c r="R10" s="155">
        <v>8</v>
      </c>
      <c r="S10" s="33" t="str">
        <f>IF(R10+T10&gt;0,IF(R10&gt;T10,"○",IF(R10&lt;T10,"×","△")),"")</f>
        <v>△</v>
      </c>
      <c r="T10" s="158">
        <v>8</v>
      </c>
      <c r="U10" s="155">
        <v>6</v>
      </c>
      <c r="V10" s="33" t="str">
        <f>IF(U10+W10&gt;0,IF(U10&gt;W10,"○",IF(U10&lt;W10,"×","△")),"")</f>
        <v>×</v>
      </c>
      <c r="W10" s="158">
        <v>10</v>
      </c>
      <c r="X10" s="155">
        <v>11</v>
      </c>
      <c r="Y10" s="33" t="str">
        <f>IF(X10+Z10&gt;0,IF(X10&gt;Z10,"○",IF(X10&lt;Z10,"×","△")),"")</f>
        <v>○</v>
      </c>
      <c r="Z10" s="158">
        <v>9</v>
      </c>
      <c r="AA10" s="180">
        <f>COUNTIF(G10:Z12,"○")</f>
        <v>4</v>
      </c>
      <c r="AB10" s="18"/>
      <c r="AC10" s="146">
        <f>COUNTIF(G10:Z12,"△")</f>
        <v>1</v>
      </c>
      <c r="AD10" s="18"/>
      <c r="AE10" s="149">
        <f>COUNTIF(G10:Z12,"×")</f>
        <v>2</v>
      </c>
      <c r="AF10" s="161">
        <f>AA10*2+AC10*1</f>
        <v>9</v>
      </c>
      <c r="AG10" s="15" t="s">
        <v>5</v>
      </c>
      <c r="AH10" s="16" t="s">
        <v>6</v>
      </c>
      <c r="AI10" s="139">
        <f>RANK(AK10,$AK$10:$AK$31)</f>
        <v>4</v>
      </c>
      <c r="AJ10" s="125">
        <v>1</v>
      </c>
      <c r="AK10" s="125">
        <f>AF10*100+AG11</f>
        <v>960</v>
      </c>
      <c r="AL10" s="127" t="s">
        <v>135</v>
      </c>
      <c r="AM10" s="128"/>
      <c r="AN10" s="129"/>
      <c r="AO10" s="136">
        <v>3</v>
      </c>
      <c r="AP10" s="124" t="s">
        <v>101</v>
      </c>
    </row>
    <row r="11" spans="1:42" ht="12.75" customHeight="1">
      <c r="A11" s="31">
        <v>1</v>
      </c>
      <c r="B11" s="153"/>
      <c r="C11" s="5"/>
      <c r="D11" s="2"/>
      <c r="E11" s="9"/>
      <c r="F11" s="156"/>
      <c r="G11" s="34" t="s">
        <v>12</v>
      </c>
      <c r="H11" s="159"/>
      <c r="I11" s="156"/>
      <c r="J11" s="34" t="s">
        <v>7</v>
      </c>
      <c r="K11" s="159"/>
      <c r="L11" s="156"/>
      <c r="M11" s="34" t="s">
        <v>12</v>
      </c>
      <c r="N11" s="159"/>
      <c r="O11" s="156"/>
      <c r="P11" s="34" t="s">
        <v>12</v>
      </c>
      <c r="Q11" s="159"/>
      <c r="R11" s="156"/>
      <c r="S11" s="34" t="s">
        <v>12</v>
      </c>
      <c r="T11" s="159"/>
      <c r="U11" s="156"/>
      <c r="V11" s="34" t="s">
        <v>12</v>
      </c>
      <c r="W11" s="159"/>
      <c r="X11" s="156"/>
      <c r="Y11" s="34" t="s">
        <v>12</v>
      </c>
      <c r="Z11" s="159"/>
      <c r="AA11" s="181"/>
      <c r="AB11" s="19" t="s">
        <v>7</v>
      </c>
      <c r="AC11" s="147"/>
      <c r="AD11" s="19" t="s">
        <v>7</v>
      </c>
      <c r="AE11" s="150"/>
      <c r="AF11" s="162"/>
      <c r="AG11" s="142">
        <f>SUM(F10+I10+L10+O10+R10+U10+X10)</f>
        <v>60</v>
      </c>
      <c r="AH11" s="144">
        <f>SUM(H10+K10+N10+Q10+T10+W10+Z10)</f>
        <v>55</v>
      </c>
      <c r="AI11" s="140"/>
      <c r="AJ11" s="125"/>
      <c r="AK11" s="125"/>
      <c r="AL11" s="130"/>
      <c r="AM11" s="131"/>
      <c r="AN11" s="132"/>
      <c r="AO11" s="137"/>
      <c r="AP11" s="124"/>
    </row>
    <row r="12" spans="1:42" ht="12.75" customHeight="1">
      <c r="A12" s="32"/>
      <c r="B12" s="154"/>
      <c r="C12" s="6"/>
      <c r="D12" s="7"/>
      <c r="E12" s="10"/>
      <c r="F12" s="157"/>
      <c r="G12" s="35"/>
      <c r="H12" s="160"/>
      <c r="I12" s="157"/>
      <c r="J12" s="35"/>
      <c r="K12" s="160"/>
      <c r="L12" s="157"/>
      <c r="M12" s="35"/>
      <c r="N12" s="160"/>
      <c r="O12" s="157"/>
      <c r="P12" s="35"/>
      <c r="Q12" s="160"/>
      <c r="R12" s="157"/>
      <c r="S12" s="35"/>
      <c r="T12" s="160"/>
      <c r="U12" s="157"/>
      <c r="V12" s="35"/>
      <c r="W12" s="160"/>
      <c r="X12" s="157"/>
      <c r="Y12" s="35"/>
      <c r="Z12" s="160"/>
      <c r="AA12" s="182"/>
      <c r="AB12" s="23"/>
      <c r="AC12" s="148"/>
      <c r="AD12" s="23"/>
      <c r="AE12" s="151"/>
      <c r="AF12" s="163"/>
      <c r="AG12" s="143"/>
      <c r="AH12" s="145"/>
      <c r="AI12" s="141"/>
      <c r="AJ12" s="125"/>
      <c r="AK12" s="125"/>
      <c r="AL12" s="133"/>
      <c r="AM12" s="134"/>
      <c r="AN12" s="135"/>
      <c r="AO12" s="138"/>
      <c r="AP12" s="124"/>
    </row>
    <row r="13" spans="1:42" ht="12.75" customHeight="1">
      <c r="A13" s="30"/>
      <c r="B13" s="152" t="s">
        <v>16</v>
      </c>
      <c r="C13" s="155">
        <f>H10</f>
        <v>9</v>
      </c>
      <c r="D13" s="33" t="str">
        <f>IF(C13+E13&gt;0,IF(C13&gt;E13,"○",IF(C13&lt;E13,"×","△")),"")</f>
        <v>○</v>
      </c>
      <c r="E13" s="158">
        <f>F10</f>
        <v>6</v>
      </c>
      <c r="F13" s="20"/>
      <c r="G13" s="36" t="s">
        <v>13</v>
      </c>
      <c r="H13" s="20"/>
      <c r="I13" s="155">
        <v>7</v>
      </c>
      <c r="J13" s="33" t="str">
        <f>IF(I13+K13&gt;0,IF(I13&gt;K13,"○",IF(I13&lt;K13,"×","△")),"")</f>
        <v>×</v>
      </c>
      <c r="K13" s="158">
        <v>9</v>
      </c>
      <c r="L13" s="155">
        <v>8</v>
      </c>
      <c r="M13" s="33" t="str">
        <f>IF(L13+N13&gt;0,IF(L13&gt;N13,"○",IF(L13&lt;N13,"×","△")),"")</f>
        <v>△</v>
      </c>
      <c r="N13" s="158">
        <v>8</v>
      </c>
      <c r="O13" s="155">
        <v>11</v>
      </c>
      <c r="P13" s="33" t="str">
        <f>IF(O13+Q13&gt;0,IF(O13&gt;Q13,"○",IF(O13&lt;Q13,"×","△")),"")</f>
        <v>○</v>
      </c>
      <c r="Q13" s="158">
        <v>3</v>
      </c>
      <c r="R13" s="155">
        <v>11</v>
      </c>
      <c r="S13" s="33" t="str">
        <f>IF(R13+T13&gt;0,IF(R13&gt;T13,"○",IF(R13&lt;T13,"×","△")),"")</f>
        <v>○</v>
      </c>
      <c r="T13" s="158">
        <v>5</v>
      </c>
      <c r="U13" s="155">
        <v>9</v>
      </c>
      <c r="V13" s="33" t="str">
        <f>IF(U13+W13&gt;0,IF(U13&gt;W13,"○",IF(U13&lt;W13,"×","△")),"")</f>
        <v>○</v>
      </c>
      <c r="W13" s="158">
        <v>3</v>
      </c>
      <c r="X13" s="155">
        <v>10</v>
      </c>
      <c r="Y13" s="33" t="str">
        <f>IF(X13+Z13&gt;0,IF(X13&gt;Z13,"○",IF(X13&lt;Z13,"×","△")),"")</f>
        <v>○</v>
      </c>
      <c r="Z13" s="158">
        <v>7</v>
      </c>
      <c r="AA13" s="180">
        <f>COUNTIF(D13:Z15,"○")</f>
        <v>5</v>
      </c>
      <c r="AB13" s="19"/>
      <c r="AC13" s="146">
        <f>COUNTIF(D13:Z15,"△")</f>
        <v>1</v>
      </c>
      <c r="AD13" s="19"/>
      <c r="AE13" s="149">
        <f>COUNTIF(D13:Z15,"×")</f>
        <v>1</v>
      </c>
      <c r="AF13" s="161">
        <f>AA13*2+AC13*1</f>
        <v>11</v>
      </c>
      <c r="AG13" s="15" t="s">
        <v>5</v>
      </c>
      <c r="AH13" s="17" t="s">
        <v>6</v>
      </c>
      <c r="AI13" s="139">
        <f>RANK(AK13,$AK$10:$AK$31)</f>
        <v>2</v>
      </c>
      <c r="AJ13" s="125">
        <v>2</v>
      </c>
      <c r="AK13" s="125">
        <f>AF13*100+AG14</f>
        <v>1165</v>
      </c>
      <c r="AL13" s="127" t="s">
        <v>136</v>
      </c>
      <c r="AM13" s="128"/>
      <c r="AN13" s="129"/>
      <c r="AO13" s="136">
        <v>2</v>
      </c>
      <c r="AP13" s="124" t="s">
        <v>101</v>
      </c>
    </row>
    <row r="14" spans="1:42" ht="12.75" customHeight="1">
      <c r="A14" s="31">
        <v>2</v>
      </c>
      <c r="B14" s="153"/>
      <c r="C14" s="156"/>
      <c r="D14" s="34" t="s">
        <v>12</v>
      </c>
      <c r="E14" s="159"/>
      <c r="F14" s="21"/>
      <c r="G14" s="37"/>
      <c r="H14" s="21"/>
      <c r="I14" s="156"/>
      <c r="J14" s="34" t="s">
        <v>7</v>
      </c>
      <c r="K14" s="159"/>
      <c r="L14" s="156"/>
      <c r="M14" s="34" t="s">
        <v>12</v>
      </c>
      <c r="N14" s="159"/>
      <c r="O14" s="156"/>
      <c r="P14" s="34" t="s">
        <v>12</v>
      </c>
      <c r="Q14" s="159"/>
      <c r="R14" s="156"/>
      <c r="S14" s="34" t="s">
        <v>12</v>
      </c>
      <c r="T14" s="159"/>
      <c r="U14" s="156"/>
      <c r="V14" s="34" t="s">
        <v>12</v>
      </c>
      <c r="W14" s="159"/>
      <c r="X14" s="156"/>
      <c r="Y14" s="34" t="s">
        <v>12</v>
      </c>
      <c r="Z14" s="159"/>
      <c r="AA14" s="181"/>
      <c r="AB14" s="19" t="s">
        <v>7</v>
      </c>
      <c r="AC14" s="147"/>
      <c r="AD14" s="19" t="s">
        <v>7</v>
      </c>
      <c r="AE14" s="150"/>
      <c r="AF14" s="162"/>
      <c r="AG14" s="142">
        <f>SUM(C13+I13+L13+O13+R13+U13+X13)</f>
        <v>65</v>
      </c>
      <c r="AH14" s="144">
        <f>SUM(E13+K13+N13+Q13+T13+W13+Z13)</f>
        <v>41</v>
      </c>
      <c r="AI14" s="140"/>
      <c r="AJ14" s="125"/>
      <c r="AK14" s="125"/>
      <c r="AL14" s="130"/>
      <c r="AM14" s="131"/>
      <c r="AN14" s="132"/>
      <c r="AO14" s="137"/>
      <c r="AP14" s="124"/>
    </row>
    <row r="15" spans="1:42" ht="12.75" customHeight="1">
      <c r="A15" s="32"/>
      <c r="B15" s="154"/>
      <c r="C15" s="157"/>
      <c r="D15" s="35"/>
      <c r="E15" s="160"/>
      <c r="F15" s="22"/>
      <c r="G15" s="38"/>
      <c r="H15" s="22"/>
      <c r="I15" s="157"/>
      <c r="J15" s="35"/>
      <c r="K15" s="160"/>
      <c r="L15" s="157"/>
      <c r="M15" s="35"/>
      <c r="N15" s="160"/>
      <c r="O15" s="157"/>
      <c r="P15" s="35"/>
      <c r="Q15" s="160"/>
      <c r="R15" s="157"/>
      <c r="S15" s="35"/>
      <c r="T15" s="160"/>
      <c r="U15" s="157"/>
      <c r="V15" s="35"/>
      <c r="W15" s="160"/>
      <c r="X15" s="157"/>
      <c r="Y15" s="35"/>
      <c r="Z15" s="160"/>
      <c r="AA15" s="182"/>
      <c r="AB15" s="19"/>
      <c r="AC15" s="148"/>
      <c r="AD15" s="19"/>
      <c r="AE15" s="151"/>
      <c r="AF15" s="163"/>
      <c r="AG15" s="143"/>
      <c r="AH15" s="145"/>
      <c r="AI15" s="141"/>
      <c r="AJ15" s="125"/>
      <c r="AK15" s="125"/>
      <c r="AL15" s="133"/>
      <c r="AM15" s="134"/>
      <c r="AN15" s="135"/>
      <c r="AO15" s="138"/>
      <c r="AP15" s="124"/>
    </row>
    <row r="16" spans="1:42" ht="12.75" customHeight="1">
      <c r="A16" s="30"/>
      <c r="B16" s="152" t="s">
        <v>87</v>
      </c>
      <c r="C16" s="155">
        <f>K10</f>
        <v>6</v>
      </c>
      <c r="D16" s="33" t="str">
        <f>IF(C16+E16&gt;0,IF(C16&gt;E16,"○",IF(C16&lt;E16,"×","△")),"")</f>
        <v>×</v>
      </c>
      <c r="E16" s="158">
        <f>I10</f>
        <v>8</v>
      </c>
      <c r="F16" s="155">
        <f>K13</f>
        <v>9</v>
      </c>
      <c r="G16" s="33" t="str">
        <f>IF(F16+H16&gt;0,IF(F16&gt;H16,"○",IF(F16&lt;H16,"×","△")),"")</f>
        <v>○</v>
      </c>
      <c r="H16" s="158">
        <f>I13</f>
        <v>7</v>
      </c>
      <c r="I16" s="24"/>
      <c r="J16" s="36"/>
      <c r="K16" s="27"/>
      <c r="L16" s="155">
        <v>11</v>
      </c>
      <c r="M16" s="33" t="str">
        <f>IF(L16+N16&gt;0,IF(L16&gt;N16,"○",IF(L16&lt;N16,"×","△")),"")</f>
        <v>○</v>
      </c>
      <c r="N16" s="158">
        <v>3</v>
      </c>
      <c r="O16" s="155">
        <v>11</v>
      </c>
      <c r="P16" s="33" t="str">
        <f>IF(O16+Q16&gt;0,IF(O16&gt;Q16,"○",IF(O16&lt;Q16,"×","△")),"")</f>
        <v>○</v>
      </c>
      <c r="Q16" s="158">
        <v>3</v>
      </c>
      <c r="R16" s="155">
        <v>8</v>
      </c>
      <c r="S16" s="33" t="str">
        <f>IF(R16+T16&gt;0,IF(R16&gt;T16,"○",IF(R16&lt;T16,"×","△")),"")</f>
        <v>○</v>
      </c>
      <c r="T16" s="158">
        <v>7</v>
      </c>
      <c r="U16" s="155">
        <v>10</v>
      </c>
      <c r="V16" s="33" t="str">
        <f>IF(U16+W16&gt;0,IF(U16&gt;W16,"○",IF(U16&lt;W16,"×","△")),"")</f>
        <v>○</v>
      </c>
      <c r="W16" s="158">
        <v>3</v>
      </c>
      <c r="X16" s="155">
        <v>11</v>
      </c>
      <c r="Y16" s="33" t="str">
        <f>IF(X16+Z16&gt;0,IF(X16&gt;Z16,"○",IF(X16&lt;Z16,"×","△")),"")</f>
        <v>○</v>
      </c>
      <c r="Z16" s="158">
        <v>4</v>
      </c>
      <c r="AA16" s="180">
        <f>COUNTIF(D16:Z18,"○")</f>
        <v>6</v>
      </c>
      <c r="AB16" s="18"/>
      <c r="AC16" s="146">
        <f>COUNTIF(D16:Z18,"△")</f>
        <v>0</v>
      </c>
      <c r="AD16" s="18"/>
      <c r="AE16" s="149">
        <f>COUNTIF(D16:Z18,"×")</f>
        <v>1</v>
      </c>
      <c r="AF16" s="161">
        <f>AA16*2+AC16*1</f>
        <v>12</v>
      </c>
      <c r="AG16" s="15" t="s">
        <v>5</v>
      </c>
      <c r="AH16" s="17" t="s">
        <v>6</v>
      </c>
      <c r="AI16" s="139">
        <f>RANK(AK16,$AK$10:$AK$31)</f>
        <v>1</v>
      </c>
      <c r="AJ16" s="125">
        <v>3</v>
      </c>
      <c r="AK16" s="125">
        <f>AF16*100+AG17</f>
        <v>1266</v>
      </c>
      <c r="AL16" s="127" t="s">
        <v>137</v>
      </c>
      <c r="AM16" s="128"/>
      <c r="AN16" s="129"/>
      <c r="AO16" s="136">
        <v>6</v>
      </c>
      <c r="AP16" s="124" t="s">
        <v>101</v>
      </c>
    </row>
    <row r="17" spans="1:42" ht="12.75" customHeight="1">
      <c r="A17" s="31">
        <v>3</v>
      </c>
      <c r="B17" s="153"/>
      <c r="C17" s="156"/>
      <c r="D17" s="34" t="s">
        <v>12</v>
      </c>
      <c r="E17" s="159"/>
      <c r="F17" s="156"/>
      <c r="G17" s="34" t="s">
        <v>12</v>
      </c>
      <c r="H17" s="159"/>
      <c r="I17" s="25"/>
      <c r="J17" s="37"/>
      <c r="K17" s="28"/>
      <c r="L17" s="156"/>
      <c r="M17" s="34" t="s">
        <v>12</v>
      </c>
      <c r="N17" s="159"/>
      <c r="O17" s="156"/>
      <c r="P17" s="34" t="s">
        <v>12</v>
      </c>
      <c r="Q17" s="159"/>
      <c r="R17" s="156"/>
      <c r="S17" s="34" t="s">
        <v>12</v>
      </c>
      <c r="T17" s="159"/>
      <c r="U17" s="156"/>
      <c r="V17" s="34" t="s">
        <v>12</v>
      </c>
      <c r="W17" s="159"/>
      <c r="X17" s="156"/>
      <c r="Y17" s="34" t="s">
        <v>12</v>
      </c>
      <c r="Z17" s="159"/>
      <c r="AA17" s="181"/>
      <c r="AB17" s="19" t="s">
        <v>7</v>
      </c>
      <c r="AC17" s="147"/>
      <c r="AD17" s="19" t="s">
        <v>7</v>
      </c>
      <c r="AE17" s="150"/>
      <c r="AF17" s="162"/>
      <c r="AG17" s="142">
        <f>SUM(C16+F16+L16+O16+R16+U16+X16)</f>
        <v>66</v>
      </c>
      <c r="AH17" s="144">
        <f>SUM(E16+H16+N16+Q16+T16+W16+Z16)</f>
        <v>35</v>
      </c>
      <c r="AI17" s="140"/>
      <c r="AJ17" s="125"/>
      <c r="AK17" s="125"/>
      <c r="AL17" s="130"/>
      <c r="AM17" s="131"/>
      <c r="AN17" s="132"/>
      <c r="AO17" s="137"/>
      <c r="AP17" s="124"/>
    </row>
    <row r="18" spans="1:42" ht="12.75" customHeight="1">
      <c r="A18" s="32"/>
      <c r="B18" s="154"/>
      <c r="C18" s="157"/>
      <c r="D18" s="35"/>
      <c r="E18" s="160"/>
      <c r="F18" s="157"/>
      <c r="G18" s="35"/>
      <c r="H18" s="160"/>
      <c r="I18" s="26"/>
      <c r="J18" s="38"/>
      <c r="K18" s="29"/>
      <c r="L18" s="157"/>
      <c r="M18" s="35"/>
      <c r="N18" s="160"/>
      <c r="O18" s="157"/>
      <c r="P18" s="35"/>
      <c r="Q18" s="160"/>
      <c r="R18" s="157"/>
      <c r="S18" s="35"/>
      <c r="T18" s="160"/>
      <c r="U18" s="157"/>
      <c r="V18" s="35"/>
      <c r="W18" s="160"/>
      <c r="X18" s="157"/>
      <c r="Y18" s="35"/>
      <c r="Z18" s="160"/>
      <c r="AA18" s="182"/>
      <c r="AB18" s="23"/>
      <c r="AC18" s="148"/>
      <c r="AD18" s="23"/>
      <c r="AE18" s="151"/>
      <c r="AF18" s="163"/>
      <c r="AG18" s="143"/>
      <c r="AH18" s="145"/>
      <c r="AI18" s="141"/>
      <c r="AJ18" s="125"/>
      <c r="AK18" s="125"/>
      <c r="AL18" s="133"/>
      <c r="AM18" s="134"/>
      <c r="AN18" s="135"/>
      <c r="AO18" s="138"/>
      <c r="AP18" s="124"/>
    </row>
    <row r="19" spans="1:42" ht="12.75" customHeight="1">
      <c r="A19" s="30"/>
      <c r="B19" s="152" t="s">
        <v>32</v>
      </c>
      <c r="C19" s="171">
        <f>N10</f>
        <v>8</v>
      </c>
      <c r="D19" s="33" t="str">
        <f>IF(C19+E19&gt;0,IF(C19&gt;E19,"○",IF(C19&lt;E19,"×","△")),"")</f>
        <v>×</v>
      </c>
      <c r="E19" s="158">
        <f>L10</f>
        <v>10</v>
      </c>
      <c r="F19" s="155">
        <f>N13</f>
        <v>8</v>
      </c>
      <c r="G19" s="33" t="str">
        <f>IF(F19+H19&gt;0,IF(F19&gt;H19,"○",IF(F19&lt;H19,"×","△")),"")</f>
        <v>△</v>
      </c>
      <c r="H19" s="158">
        <f>L13</f>
        <v>8</v>
      </c>
      <c r="I19" s="155">
        <f>N16</f>
        <v>3</v>
      </c>
      <c r="J19" s="33" t="str">
        <f>IF(I19+K19&gt;0,IF(I19&gt;K19,"○",IF(I19&lt;K19,"×","△")),"")</f>
        <v>×</v>
      </c>
      <c r="K19" s="158">
        <f>L16</f>
        <v>11</v>
      </c>
      <c r="L19" s="20"/>
      <c r="M19" s="36"/>
      <c r="N19" s="20"/>
      <c r="O19" s="155">
        <v>10</v>
      </c>
      <c r="P19" s="33" t="str">
        <f>IF(O19+Q19&gt;0,IF(O19&gt;Q19,"○",IF(O19&lt;Q19,"×","△")),"")</f>
        <v>○</v>
      </c>
      <c r="Q19" s="158">
        <v>3</v>
      </c>
      <c r="R19" s="155">
        <v>5</v>
      </c>
      <c r="S19" s="33" t="str">
        <f>IF(R19+T19&gt;0,IF(R19&gt;T19,"○",IF(R19&lt;T19,"×","△")),"")</f>
        <v>×</v>
      </c>
      <c r="T19" s="158">
        <v>10</v>
      </c>
      <c r="U19" s="155">
        <v>9</v>
      </c>
      <c r="V19" s="33" t="str">
        <f>IF(U19+W19&gt;0,IF(U19&gt;W19,"○",IF(U19&lt;W19,"×","△")),"")</f>
        <v>○</v>
      </c>
      <c r="W19" s="158">
        <v>7</v>
      </c>
      <c r="X19" s="155">
        <v>7</v>
      </c>
      <c r="Y19" s="33" t="str">
        <f>IF(X19+Z19&gt;0,IF(X19&gt;Z19,"○",IF(X19&lt;Z19,"×","△")),"")</f>
        <v>△</v>
      </c>
      <c r="Z19" s="158">
        <v>7</v>
      </c>
      <c r="AA19" s="180">
        <f>COUNTIF(D19:Z21,"○")</f>
        <v>2</v>
      </c>
      <c r="AB19" s="19"/>
      <c r="AC19" s="146">
        <f>COUNTIF(D19:Z21,"△")</f>
        <v>2</v>
      </c>
      <c r="AD19" s="19"/>
      <c r="AE19" s="149">
        <f>COUNTIF(D19:Z21,"×")</f>
        <v>3</v>
      </c>
      <c r="AF19" s="161">
        <f>AA19*2+AC19*1</f>
        <v>6</v>
      </c>
      <c r="AG19" s="15" t="s">
        <v>5</v>
      </c>
      <c r="AH19" s="17" t="s">
        <v>6</v>
      </c>
      <c r="AI19" s="139">
        <f>RANK(AK19,$AK$10:$AK$31)</f>
        <v>5</v>
      </c>
      <c r="AJ19" s="125">
        <v>4</v>
      </c>
      <c r="AK19" s="125">
        <f>AF19*100+AG20</f>
        <v>650</v>
      </c>
      <c r="AL19" s="127" t="s">
        <v>138</v>
      </c>
      <c r="AM19" s="128"/>
      <c r="AN19" s="129"/>
      <c r="AO19" s="136">
        <v>1</v>
      </c>
      <c r="AP19" s="124" t="s">
        <v>101</v>
      </c>
    </row>
    <row r="20" spans="1:42" ht="12.75" customHeight="1">
      <c r="A20" s="31">
        <v>4</v>
      </c>
      <c r="B20" s="153"/>
      <c r="C20" s="172"/>
      <c r="D20" s="34" t="s">
        <v>12</v>
      </c>
      <c r="E20" s="159"/>
      <c r="F20" s="156"/>
      <c r="G20" s="34" t="s">
        <v>12</v>
      </c>
      <c r="H20" s="159"/>
      <c r="I20" s="156"/>
      <c r="J20" s="34" t="s">
        <v>7</v>
      </c>
      <c r="K20" s="159"/>
      <c r="L20" s="21"/>
      <c r="M20" s="37"/>
      <c r="N20" s="21"/>
      <c r="O20" s="156"/>
      <c r="P20" s="34" t="s">
        <v>12</v>
      </c>
      <c r="Q20" s="159"/>
      <c r="R20" s="156"/>
      <c r="S20" s="34" t="s">
        <v>12</v>
      </c>
      <c r="T20" s="159"/>
      <c r="U20" s="156"/>
      <c r="V20" s="34" t="s">
        <v>12</v>
      </c>
      <c r="W20" s="159"/>
      <c r="X20" s="156"/>
      <c r="Y20" s="34" t="s">
        <v>12</v>
      </c>
      <c r="Z20" s="159"/>
      <c r="AA20" s="181"/>
      <c r="AB20" s="19" t="s">
        <v>7</v>
      </c>
      <c r="AC20" s="147"/>
      <c r="AD20" s="19" t="s">
        <v>7</v>
      </c>
      <c r="AE20" s="150"/>
      <c r="AF20" s="162"/>
      <c r="AG20" s="142">
        <f>SUM(C19+F19+I19+O19+R19+U19+X19)</f>
        <v>50</v>
      </c>
      <c r="AH20" s="144">
        <f>SUM(E19+H19+K19+Q19+T19+W19+Z19)</f>
        <v>56</v>
      </c>
      <c r="AI20" s="140"/>
      <c r="AJ20" s="125"/>
      <c r="AK20" s="125"/>
      <c r="AL20" s="130"/>
      <c r="AM20" s="131"/>
      <c r="AN20" s="132"/>
      <c r="AO20" s="137"/>
      <c r="AP20" s="124"/>
    </row>
    <row r="21" spans="1:42" ht="12.75" customHeight="1">
      <c r="A21" s="32"/>
      <c r="B21" s="154"/>
      <c r="C21" s="173"/>
      <c r="D21" s="35"/>
      <c r="E21" s="160"/>
      <c r="F21" s="157"/>
      <c r="G21" s="35"/>
      <c r="H21" s="160"/>
      <c r="I21" s="157"/>
      <c r="J21" s="35"/>
      <c r="K21" s="160"/>
      <c r="L21" s="22"/>
      <c r="M21" s="38"/>
      <c r="N21" s="22"/>
      <c r="O21" s="157"/>
      <c r="P21" s="35"/>
      <c r="Q21" s="160"/>
      <c r="R21" s="157"/>
      <c r="S21" s="35"/>
      <c r="T21" s="160"/>
      <c r="U21" s="157"/>
      <c r="V21" s="35"/>
      <c r="W21" s="160"/>
      <c r="X21" s="157"/>
      <c r="Y21" s="35"/>
      <c r="Z21" s="160"/>
      <c r="AA21" s="182"/>
      <c r="AB21" s="19"/>
      <c r="AC21" s="148"/>
      <c r="AD21" s="19"/>
      <c r="AE21" s="151"/>
      <c r="AF21" s="163"/>
      <c r="AG21" s="143"/>
      <c r="AH21" s="145"/>
      <c r="AI21" s="141"/>
      <c r="AJ21" s="125"/>
      <c r="AK21" s="125"/>
      <c r="AL21" s="133"/>
      <c r="AM21" s="134"/>
      <c r="AN21" s="135"/>
      <c r="AO21" s="138"/>
      <c r="AP21" s="124"/>
    </row>
    <row r="22" spans="1:42" ht="12.75" customHeight="1">
      <c r="A22" s="30"/>
      <c r="B22" s="152" t="s">
        <v>19</v>
      </c>
      <c r="C22" s="155">
        <f>Q10</f>
        <v>5</v>
      </c>
      <c r="D22" s="33" t="str">
        <f>IF(C22+E22&gt;0,IF(C22&gt;E22,"○",IF(C22&lt;E22,"×","△")),"")</f>
        <v>×</v>
      </c>
      <c r="E22" s="158">
        <f>O10</f>
        <v>11</v>
      </c>
      <c r="F22" s="155">
        <f>Q13</f>
        <v>3</v>
      </c>
      <c r="G22" s="33" t="str">
        <f>IF(F22+H22&gt;0,IF(F22&gt;H22,"○",IF(F22&lt;H22,"×","△")),"")</f>
        <v>×</v>
      </c>
      <c r="H22" s="158">
        <f>O13</f>
        <v>11</v>
      </c>
      <c r="I22" s="155">
        <f>Q16</f>
        <v>3</v>
      </c>
      <c r="J22" s="33" t="str">
        <f>IF(I22+K22&gt;0,IF(I22&gt;K22,"○",IF(I22&lt;K22,"×","△")),"")</f>
        <v>×</v>
      </c>
      <c r="K22" s="158">
        <f>O16</f>
        <v>11</v>
      </c>
      <c r="L22" s="155">
        <f>Q19</f>
        <v>3</v>
      </c>
      <c r="M22" s="33" t="str">
        <f>IF(L22+N22&gt;0,IF(L22&gt;N22,"○",IF(L22&lt;N22,"×","△")),"")</f>
        <v>×</v>
      </c>
      <c r="N22" s="158">
        <f>O19</f>
        <v>10</v>
      </c>
      <c r="O22" s="24"/>
      <c r="P22" s="36"/>
      <c r="Q22" s="27"/>
      <c r="R22" s="155">
        <v>0</v>
      </c>
      <c r="S22" s="33" t="str">
        <f>IF(R22+T22&gt;0,IF(R22&gt;T22,"○",IF(R22&lt;T22,"×","△")),"")</f>
        <v>×</v>
      </c>
      <c r="T22" s="158">
        <v>12</v>
      </c>
      <c r="U22" s="155">
        <v>5</v>
      </c>
      <c r="V22" s="33" t="str">
        <f>IF(U22+W22&gt;0,IF(U22&gt;W22,"○",IF(U22&lt;W22,"×","△")),"")</f>
        <v>×</v>
      </c>
      <c r="W22" s="158">
        <v>11</v>
      </c>
      <c r="X22" s="155">
        <v>6</v>
      </c>
      <c r="Y22" s="33" t="str">
        <f>IF(X22+Z22&gt;0,IF(X22&gt;Z22,"○",IF(X22&lt;Z22,"×","△")),"")</f>
        <v>×</v>
      </c>
      <c r="Z22" s="158">
        <v>9</v>
      </c>
      <c r="AA22" s="180">
        <f>COUNTIF(D22:Z24,"○")</f>
        <v>0</v>
      </c>
      <c r="AB22" s="18"/>
      <c r="AC22" s="146">
        <f>COUNTIF(D22:Z24,"△")</f>
        <v>0</v>
      </c>
      <c r="AD22" s="18"/>
      <c r="AE22" s="149">
        <f>COUNTIF(D22:Z24,"×")</f>
        <v>7</v>
      </c>
      <c r="AF22" s="161">
        <f>AA22*2+AC22*1</f>
        <v>0</v>
      </c>
      <c r="AG22" s="15" t="s">
        <v>5</v>
      </c>
      <c r="AH22" s="17" t="s">
        <v>6</v>
      </c>
      <c r="AI22" s="139">
        <f>RANK(AK22,$AK$10:$AK$31)</f>
        <v>8</v>
      </c>
      <c r="AJ22" s="125">
        <v>5</v>
      </c>
      <c r="AK22" s="125">
        <f>AF22*100+AG23</f>
        <v>25</v>
      </c>
      <c r="AL22" s="127" t="s">
        <v>139</v>
      </c>
      <c r="AM22" s="128"/>
      <c r="AN22" s="129"/>
      <c r="AO22" s="122">
        <v>4</v>
      </c>
      <c r="AP22" s="124" t="s">
        <v>101</v>
      </c>
    </row>
    <row r="23" spans="1:42" ht="12.75" customHeight="1">
      <c r="A23" s="31">
        <v>5</v>
      </c>
      <c r="B23" s="153"/>
      <c r="C23" s="156"/>
      <c r="D23" s="34" t="s">
        <v>12</v>
      </c>
      <c r="E23" s="159"/>
      <c r="F23" s="156"/>
      <c r="G23" s="34" t="s">
        <v>12</v>
      </c>
      <c r="H23" s="159"/>
      <c r="I23" s="156"/>
      <c r="J23" s="34" t="s">
        <v>7</v>
      </c>
      <c r="K23" s="159"/>
      <c r="L23" s="156"/>
      <c r="M23" s="34" t="s">
        <v>12</v>
      </c>
      <c r="N23" s="159"/>
      <c r="O23" s="25"/>
      <c r="P23" s="37"/>
      <c r="Q23" s="28"/>
      <c r="R23" s="156"/>
      <c r="S23" s="34" t="s">
        <v>12</v>
      </c>
      <c r="T23" s="159"/>
      <c r="U23" s="156"/>
      <c r="V23" s="34" t="s">
        <v>12</v>
      </c>
      <c r="W23" s="159"/>
      <c r="X23" s="156"/>
      <c r="Y23" s="34" t="s">
        <v>12</v>
      </c>
      <c r="Z23" s="159"/>
      <c r="AA23" s="181"/>
      <c r="AB23" s="19" t="s">
        <v>7</v>
      </c>
      <c r="AC23" s="147"/>
      <c r="AD23" s="19" t="s">
        <v>7</v>
      </c>
      <c r="AE23" s="150"/>
      <c r="AF23" s="162"/>
      <c r="AG23" s="142">
        <f>SUM(C22+F22+I22+L22+R22+U22+X22)</f>
        <v>25</v>
      </c>
      <c r="AH23" s="144">
        <f>SUM(E22+H22+K22+N22+T22+W22+Z22)</f>
        <v>75</v>
      </c>
      <c r="AI23" s="140"/>
      <c r="AJ23" s="125"/>
      <c r="AK23" s="125"/>
      <c r="AL23" s="130"/>
      <c r="AM23" s="131"/>
      <c r="AN23" s="132"/>
      <c r="AO23" s="123"/>
      <c r="AP23" s="124"/>
    </row>
    <row r="24" spans="1:42" ht="12.75" customHeight="1">
      <c r="A24" s="32"/>
      <c r="B24" s="154"/>
      <c r="C24" s="157"/>
      <c r="D24" s="35"/>
      <c r="E24" s="160"/>
      <c r="F24" s="157"/>
      <c r="G24" s="35"/>
      <c r="H24" s="160"/>
      <c r="I24" s="157"/>
      <c r="J24" s="35"/>
      <c r="K24" s="160"/>
      <c r="L24" s="157"/>
      <c r="M24" s="35"/>
      <c r="N24" s="160"/>
      <c r="O24" s="26"/>
      <c r="P24" s="38"/>
      <c r="Q24" s="29"/>
      <c r="R24" s="157"/>
      <c r="S24" s="35"/>
      <c r="T24" s="160"/>
      <c r="U24" s="157"/>
      <c r="V24" s="35"/>
      <c r="W24" s="160"/>
      <c r="X24" s="157"/>
      <c r="Y24" s="35"/>
      <c r="Z24" s="160"/>
      <c r="AA24" s="182"/>
      <c r="AB24" s="23"/>
      <c r="AC24" s="148"/>
      <c r="AD24" s="23"/>
      <c r="AE24" s="151"/>
      <c r="AF24" s="163"/>
      <c r="AG24" s="143"/>
      <c r="AH24" s="145"/>
      <c r="AI24" s="141"/>
      <c r="AJ24" s="125"/>
      <c r="AK24" s="125"/>
      <c r="AL24" s="133"/>
      <c r="AM24" s="134"/>
      <c r="AN24" s="135"/>
      <c r="AO24" s="120"/>
      <c r="AP24" s="124"/>
    </row>
    <row r="25" spans="1:42" ht="12.75" customHeight="1">
      <c r="A25" s="30"/>
      <c r="B25" s="152" t="s">
        <v>20</v>
      </c>
      <c r="C25" s="155">
        <f>T10</f>
        <v>8</v>
      </c>
      <c r="D25" s="33" t="str">
        <f>IF(C25+E25&gt;0,IF(C25&gt;E25,"○",IF(C25&lt;E25,"×","△")),"")</f>
        <v>△</v>
      </c>
      <c r="E25" s="158">
        <f>R10</f>
        <v>8</v>
      </c>
      <c r="F25" s="155">
        <f>T13</f>
        <v>5</v>
      </c>
      <c r="G25" s="33" t="str">
        <f>IF(F25+H25&gt;0,IF(F25&gt;H25,"○",IF(F25&lt;H25,"×","△")),"")</f>
        <v>×</v>
      </c>
      <c r="H25" s="158">
        <f>R13</f>
        <v>11</v>
      </c>
      <c r="I25" s="155">
        <f>T16</f>
        <v>7</v>
      </c>
      <c r="J25" s="33" t="str">
        <f>IF(I25+K25&gt;0,IF(I25&gt;K25,"○",IF(I25&lt;K25,"×","△")),"")</f>
        <v>×</v>
      </c>
      <c r="K25" s="158">
        <f>R16</f>
        <v>8</v>
      </c>
      <c r="L25" s="155">
        <f>T19</f>
        <v>10</v>
      </c>
      <c r="M25" s="33" t="str">
        <f>IF(L25+N25&gt;0,IF(L25&gt;N25,"○",IF(L25&lt;N25,"×","△")),"")</f>
        <v>○</v>
      </c>
      <c r="N25" s="158">
        <f>R19</f>
        <v>5</v>
      </c>
      <c r="O25" s="155">
        <f>T22</f>
        <v>12</v>
      </c>
      <c r="P25" s="33" t="str">
        <f>IF(O25+Q25&gt;0,IF(O25&gt;Q25,"○",IF(O25&lt;Q25,"×","△")),"")</f>
        <v>○</v>
      </c>
      <c r="Q25" s="158">
        <f>R22</f>
        <v>0</v>
      </c>
      <c r="R25" s="20"/>
      <c r="S25" s="36"/>
      <c r="T25" s="20"/>
      <c r="U25" s="155">
        <v>9</v>
      </c>
      <c r="V25" s="33" t="str">
        <f>IF(U25+W25&gt;0,IF(U25&gt;W25,"○",IF(U25&lt;W25,"×","△")),"")</f>
        <v>○</v>
      </c>
      <c r="W25" s="158">
        <v>4</v>
      </c>
      <c r="X25" s="155">
        <v>10</v>
      </c>
      <c r="Y25" s="33" t="str">
        <f>IF(X25+Z25&gt;0,IF(X25&gt;Z25,"○",IF(X25&lt;Z25,"×","△")),"")</f>
        <v>○</v>
      </c>
      <c r="Z25" s="158">
        <v>4</v>
      </c>
      <c r="AA25" s="180">
        <f>COUNTIF(D25:Z27,"○")</f>
        <v>4</v>
      </c>
      <c r="AB25" s="19"/>
      <c r="AC25" s="146">
        <f>COUNTIF(D25:Z27,"△")</f>
        <v>1</v>
      </c>
      <c r="AD25" s="19"/>
      <c r="AE25" s="149">
        <f>COUNTIF(D25:Z27,"×")</f>
        <v>2</v>
      </c>
      <c r="AF25" s="161">
        <f>AA25*2+AC25*1</f>
        <v>9</v>
      </c>
      <c r="AG25" s="15" t="s">
        <v>5</v>
      </c>
      <c r="AH25" s="17" t="s">
        <v>6</v>
      </c>
      <c r="AI25" s="139">
        <f>RANK(AK25,$AK$10:$AK$31)</f>
        <v>3</v>
      </c>
      <c r="AJ25" s="125">
        <v>6</v>
      </c>
      <c r="AK25" s="125">
        <f>AF25*100+AG26</f>
        <v>961</v>
      </c>
      <c r="AL25" s="127" t="s">
        <v>140</v>
      </c>
      <c r="AM25" s="128"/>
      <c r="AN25" s="129"/>
      <c r="AO25" s="122">
        <v>8</v>
      </c>
      <c r="AP25" s="124" t="s">
        <v>101</v>
      </c>
    </row>
    <row r="26" spans="1:42" ht="12.75" customHeight="1">
      <c r="A26" s="31">
        <v>6</v>
      </c>
      <c r="B26" s="153"/>
      <c r="C26" s="156"/>
      <c r="D26" s="34" t="s">
        <v>12</v>
      </c>
      <c r="E26" s="159"/>
      <c r="F26" s="156"/>
      <c r="G26" s="34" t="s">
        <v>12</v>
      </c>
      <c r="H26" s="159"/>
      <c r="I26" s="156"/>
      <c r="J26" s="34" t="s">
        <v>7</v>
      </c>
      <c r="K26" s="159"/>
      <c r="L26" s="156"/>
      <c r="M26" s="34" t="s">
        <v>12</v>
      </c>
      <c r="N26" s="159"/>
      <c r="O26" s="156"/>
      <c r="P26" s="34" t="s">
        <v>12</v>
      </c>
      <c r="Q26" s="159"/>
      <c r="R26" s="21"/>
      <c r="S26" s="37"/>
      <c r="T26" s="21"/>
      <c r="U26" s="156"/>
      <c r="V26" s="34" t="s">
        <v>12</v>
      </c>
      <c r="W26" s="159"/>
      <c r="X26" s="156"/>
      <c r="Y26" s="34" t="s">
        <v>12</v>
      </c>
      <c r="Z26" s="159"/>
      <c r="AA26" s="181"/>
      <c r="AB26" s="19" t="s">
        <v>7</v>
      </c>
      <c r="AC26" s="147"/>
      <c r="AD26" s="19" t="s">
        <v>7</v>
      </c>
      <c r="AE26" s="150"/>
      <c r="AF26" s="162"/>
      <c r="AG26" s="142">
        <f>SUM(C25+F25+I25+L25+O25+U25+X25)</f>
        <v>61</v>
      </c>
      <c r="AH26" s="144">
        <f>SUM(E25+H25+K25+N25+Q25+W25+Z25)</f>
        <v>40</v>
      </c>
      <c r="AI26" s="140"/>
      <c r="AJ26" s="125"/>
      <c r="AK26" s="125"/>
      <c r="AL26" s="130"/>
      <c r="AM26" s="131"/>
      <c r="AN26" s="132"/>
      <c r="AO26" s="123"/>
      <c r="AP26" s="124"/>
    </row>
    <row r="27" spans="1:42" ht="12.75" customHeight="1">
      <c r="A27" s="32"/>
      <c r="B27" s="154"/>
      <c r="C27" s="157"/>
      <c r="D27" s="35"/>
      <c r="E27" s="160"/>
      <c r="F27" s="157"/>
      <c r="G27" s="35"/>
      <c r="H27" s="160"/>
      <c r="I27" s="157"/>
      <c r="J27" s="35"/>
      <c r="K27" s="160"/>
      <c r="L27" s="157"/>
      <c r="M27" s="35"/>
      <c r="N27" s="160"/>
      <c r="O27" s="157"/>
      <c r="P27" s="35"/>
      <c r="Q27" s="160"/>
      <c r="R27" s="22"/>
      <c r="S27" s="38"/>
      <c r="T27" s="22"/>
      <c r="U27" s="157"/>
      <c r="V27" s="35"/>
      <c r="W27" s="160"/>
      <c r="X27" s="157"/>
      <c r="Y27" s="35"/>
      <c r="Z27" s="160"/>
      <c r="AA27" s="182"/>
      <c r="AB27" s="19"/>
      <c r="AC27" s="148"/>
      <c r="AD27" s="19"/>
      <c r="AE27" s="151"/>
      <c r="AF27" s="163"/>
      <c r="AG27" s="143"/>
      <c r="AH27" s="145"/>
      <c r="AI27" s="141"/>
      <c r="AJ27" s="125"/>
      <c r="AK27" s="125"/>
      <c r="AL27" s="133"/>
      <c r="AM27" s="134"/>
      <c r="AN27" s="135"/>
      <c r="AO27" s="120"/>
      <c r="AP27" s="124"/>
    </row>
    <row r="28" spans="1:42" ht="12.75" customHeight="1">
      <c r="A28" s="30"/>
      <c r="B28" s="152" t="s">
        <v>21</v>
      </c>
      <c r="C28" s="155">
        <f>W10</f>
        <v>10</v>
      </c>
      <c r="D28" s="33" t="str">
        <f>IF(C28+E28&gt;0,IF(C28&gt;E28,"○",IF(C28&lt;E28,"×","△")),"")</f>
        <v>○</v>
      </c>
      <c r="E28" s="158">
        <f>U10</f>
        <v>6</v>
      </c>
      <c r="F28" s="155">
        <f>W13</f>
        <v>3</v>
      </c>
      <c r="G28" s="33" t="str">
        <f>IF(F28+H28&gt;0,IF(F28&gt;H28,"○",IF(F28&lt;H28,"×","△")),"")</f>
        <v>×</v>
      </c>
      <c r="H28" s="158">
        <f>U13</f>
        <v>9</v>
      </c>
      <c r="I28" s="155">
        <f>W16</f>
        <v>3</v>
      </c>
      <c r="J28" s="33" t="str">
        <f>IF(I28+K28&gt;0,IF(I28&gt;K28,"○",IF(I28&lt;K28,"×","△")),"")</f>
        <v>×</v>
      </c>
      <c r="K28" s="158">
        <f>U16</f>
        <v>10</v>
      </c>
      <c r="L28" s="155">
        <f>W19</f>
        <v>7</v>
      </c>
      <c r="M28" s="33" t="str">
        <f>IF(L28+N28&gt;0,IF(L28&gt;N28,"○",IF(L28&lt;N28,"×","△")),"")</f>
        <v>×</v>
      </c>
      <c r="N28" s="158">
        <f>U19</f>
        <v>9</v>
      </c>
      <c r="O28" s="155">
        <f>W22</f>
        <v>11</v>
      </c>
      <c r="P28" s="33" t="str">
        <f>IF(O28+Q28&gt;0,IF(O28&gt;Q28,"○",IF(O28&lt;Q28,"×","△")),"")</f>
        <v>○</v>
      </c>
      <c r="Q28" s="158">
        <f>U22</f>
        <v>5</v>
      </c>
      <c r="R28" s="155">
        <f>W25</f>
        <v>4</v>
      </c>
      <c r="S28" s="33" t="str">
        <f>IF(R28+T28&gt;0,IF(R28&gt;T28,"○",IF(R28&lt;T28,"×","△")),"")</f>
        <v>×</v>
      </c>
      <c r="T28" s="158">
        <f>U25</f>
        <v>9</v>
      </c>
      <c r="U28" s="24"/>
      <c r="V28" s="36"/>
      <c r="W28" s="27"/>
      <c r="X28" s="155">
        <v>9</v>
      </c>
      <c r="Y28" s="33" t="str">
        <f>IF(X28+Z28&gt;0,IF(X28&gt;Z28,"○",IF(X28&lt;Z28,"×","△")),"")</f>
        <v>×</v>
      </c>
      <c r="Z28" s="158">
        <v>10</v>
      </c>
      <c r="AA28" s="180">
        <f>COUNTIF(D28:Z30,"○")</f>
        <v>2</v>
      </c>
      <c r="AB28" s="18"/>
      <c r="AC28" s="146">
        <f>COUNTIF(D28:Z30,"△")</f>
        <v>0</v>
      </c>
      <c r="AD28" s="18"/>
      <c r="AE28" s="149">
        <f>COUNTIF(D28:Z30,"×")</f>
        <v>5</v>
      </c>
      <c r="AF28" s="161">
        <f>AA28*2+AC28*1</f>
        <v>4</v>
      </c>
      <c r="AG28" s="15" t="s">
        <v>5</v>
      </c>
      <c r="AH28" s="17" t="s">
        <v>6</v>
      </c>
      <c r="AI28" s="139">
        <f>RANK(AK28,$AK$10:$AK$31)</f>
        <v>7</v>
      </c>
      <c r="AJ28" s="125">
        <v>7</v>
      </c>
      <c r="AK28" s="125">
        <f>AF28*100+AG29</f>
        <v>447</v>
      </c>
      <c r="AL28" s="127" t="s">
        <v>141</v>
      </c>
      <c r="AM28" s="128"/>
      <c r="AN28" s="129"/>
      <c r="AO28" s="122">
        <v>7</v>
      </c>
      <c r="AP28" s="124" t="s">
        <v>101</v>
      </c>
    </row>
    <row r="29" spans="1:42" ht="12.75" customHeight="1">
      <c r="A29" s="31">
        <v>7</v>
      </c>
      <c r="B29" s="153"/>
      <c r="C29" s="156"/>
      <c r="D29" s="34" t="s">
        <v>12</v>
      </c>
      <c r="E29" s="159"/>
      <c r="F29" s="156"/>
      <c r="G29" s="34" t="s">
        <v>12</v>
      </c>
      <c r="H29" s="159"/>
      <c r="I29" s="156"/>
      <c r="J29" s="34" t="s">
        <v>7</v>
      </c>
      <c r="K29" s="159"/>
      <c r="L29" s="156"/>
      <c r="M29" s="34" t="s">
        <v>12</v>
      </c>
      <c r="N29" s="159"/>
      <c r="O29" s="156"/>
      <c r="P29" s="34" t="s">
        <v>12</v>
      </c>
      <c r="Q29" s="159"/>
      <c r="R29" s="156"/>
      <c r="S29" s="34" t="s">
        <v>12</v>
      </c>
      <c r="T29" s="159"/>
      <c r="U29" s="25"/>
      <c r="V29" s="37"/>
      <c r="W29" s="28"/>
      <c r="X29" s="156"/>
      <c r="Y29" s="34" t="s">
        <v>12</v>
      </c>
      <c r="Z29" s="159"/>
      <c r="AA29" s="181"/>
      <c r="AB29" s="19" t="s">
        <v>7</v>
      </c>
      <c r="AC29" s="147"/>
      <c r="AD29" s="19" t="s">
        <v>7</v>
      </c>
      <c r="AE29" s="150"/>
      <c r="AF29" s="162"/>
      <c r="AG29" s="142">
        <f>SUM(C28+F28+I28+L28+O28+R28+X28)</f>
        <v>47</v>
      </c>
      <c r="AH29" s="144">
        <f>SUM(E28+H28+K28+N28+Q28+T28+Z28)</f>
        <v>58</v>
      </c>
      <c r="AI29" s="140"/>
      <c r="AJ29" s="125"/>
      <c r="AK29" s="125"/>
      <c r="AL29" s="130"/>
      <c r="AM29" s="131"/>
      <c r="AN29" s="132"/>
      <c r="AO29" s="123"/>
      <c r="AP29" s="124"/>
    </row>
    <row r="30" spans="1:42" ht="12.75" customHeight="1">
      <c r="A30" s="32"/>
      <c r="B30" s="154"/>
      <c r="C30" s="157"/>
      <c r="D30" s="35"/>
      <c r="E30" s="160"/>
      <c r="F30" s="157"/>
      <c r="G30" s="35"/>
      <c r="H30" s="160"/>
      <c r="I30" s="157"/>
      <c r="J30" s="35"/>
      <c r="K30" s="160"/>
      <c r="L30" s="157"/>
      <c r="M30" s="35"/>
      <c r="N30" s="160"/>
      <c r="O30" s="157"/>
      <c r="P30" s="35"/>
      <c r="Q30" s="160"/>
      <c r="R30" s="157"/>
      <c r="S30" s="35"/>
      <c r="T30" s="160"/>
      <c r="U30" s="26"/>
      <c r="V30" s="38"/>
      <c r="W30" s="29"/>
      <c r="X30" s="157"/>
      <c r="Y30" s="35"/>
      <c r="Z30" s="160"/>
      <c r="AA30" s="182"/>
      <c r="AB30" s="23"/>
      <c r="AC30" s="148"/>
      <c r="AD30" s="23"/>
      <c r="AE30" s="151"/>
      <c r="AF30" s="163"/>
      <c r="AG30" s="143"/>
      <c r="AH30" s="145"/>
      <c r="AI30" s="141"/>
      <c r="AJ30" s="125"/>
      <c r="AK30" s="125"/>
      <c r="AL30" s="133"/>
      <c r="AM30" s="134"/>
      <c r="AN30" s="135"/>
      <c r="AO30" s="120"/>
      <c r="AP30" s="124"/>
    </row>
    <row r="31" spans="1:42" ht="12.75" customHeight="1">
      <c r="A31" s="30"/>
      <c r="B31" s="152" t="s">
        <v>23</v>
      </c>
      <c r="C31" s="155">
        <f>Z10</f>
        <v>9</v>
      </c>
      <c r="D31" s="33" t="str">
        <f>IF(C31+E31&gt;0,IF(C31&gt;E31,"○",IF(C31&lt;E31,"×","△")),"")</f>
        <v>×</v>
      </c>
      <c r="E31" s="158">
        <f>X10</f>
        <v>11</v>
      </c>
      <c r="F31" s="155">
        <f>Z13</f>
        <v>7</v>
      </c>
      <c r="G31" s="33" t="str">
        <f>IF(F31+H31&gt;0,IF(F31&gt;H31,"○",IF(F31&lt;H31,"×","△")),"")</f>
        <v>×</v>
      </c>
      <c r="H31" s="158">
        <f>X13</f>
        <v>10</v>
      </c>
      <c r="I31" s="155">
        <f>Z16</f>
        <v>4</v>
      </c>
      <c r="J31" s="33" t="str">
        <f>IF(I31+K31&gt;0,IF(I31&gt;K31,"○",IF(I31&lt;K31,"×","△")),"")</f>
        <v>×</v>
      </c>
      <c r="K31" s="158">
        <f>X16</f>
        <v>11</v>
      </c>
      <c r="L31" s="155">
        <f>Z19</f>
        <v>7</v>
      </c>
      <c r="M31" s="33" t="str">
        <f>IF(L31+N31&gt;0,IF(L31&gt;N31,"○",IF(L31&lt;N31,"×","△")),"")</f>
        <v>△</v>
      </c>
      <c r="N31" s="158">
        <f>X19</f>
        <v>7</v>
      </c>
      <c r="O31" s="155">
        <f>Z22</f>
        <v>9</v>
      </c>
      <c r="P31" s="33" t="str">
        <f>IF(O31+Q31&gt;0,IF(O31&gt;Q31,"○",IF(O31&lt;Q31,"×","△")),"")</f>
        <v>○</v>
      </c>
      <c r="Q31" s="158">
        <f>X22</f>
        <v>6</v>
      </c>
      <c r="R31" s="155">
        <f>Z25</f>
        <v>4</v>
      </c>
      <c r="S31" s="33" t="str">
        <f>IF(R31+T31&gt;0,IF(R31&gt;T31,"○",IF(R31&lt;T31,"×","△")),"")</f>
        <v>×</v>
      </c>
      <c r="T31" s="158">
        <f>X25</f>
        <v>10</v>
      </c>
      <c r="U31" s="155">
        <f>Z28</f>
        <v>10</v>
      </c>
      <c r="V31" s="33" t="str">
        <f>IF(U31+W31&gt;0,IF(U31&gt;W31,"○",IF(U31&lt;W31,"×","△")),"")</f>
        <v>○</v>
      </c>
      <c r="W31" s="158">
        <f>X28</f>
        <v>9</v>
      </c>
      <c r="X31" s="183"/>
      <c r="Y31" s="55"/>
      <c r="Z31" s="186"/>
      <c r="AA31" s="180">
        <f>COUNTIF(D31:Z33,"○")</f>
        <v>2</v>
      </c>
      <c r="AB31" s="18"/>
      <c r="AC31" s="146">
        <f>COUNTIF(D31:Z33,"△")</f>
        <v>1</v>
      </c>
      <c r="AD31" s="18"/>
      <c r="AE31" s="149">
        <f>COUNTIF(D31:Z33,"×")</f>
        <v>4</v>
      </c>
      <c r="AF31" s="161">
        <f>AA31*2+AC31*1</f>
        <v>5</v>
      </c>
      <c r="AG31" s="15" t="s">
        <v>5</v>
      </c>
      <c r="AH31" s="17" t="s">
        <v>6</v>
      </c>
      <c r="AI31" s="139">
        <f>RANK(AK31,$AK$10:$AK$31)</f>
        <v>6</v>
      </c>
      <c r="AJ31" s="125">
        <v>8</v>
      </c>
      <c r="AK31" s="125">
        <f>AF31*100+AG32</f>
        <v>550</v>
      </c>
      <c r="AL31" s="127" t="s">
        <v>142</v>
      </c>
      <c r="AM31" s="128"/>
      <c r="AN31" s="129"/>
      <c r="AO31" s="122">
        <v>5</v>
      </c>
      <c r="AP31" s="124" t="s">
        <v>101</v>
      </c>
    </row>
    <row r="32" spans="1:42" ht="12.75" customHeight="1">
      <c r="A32" s="31">
        <v>8</v>
      </c>
      <c r="B32" s="153"/>
      <c r="C32" s="156"/>
      <c r="D32" s="34" t="s">
        <v>12</v>
      </c>
      <c r="E32" s="159"/>
      <c r="F32" s="156"/>
      <c r="G32" s="34" t="s">
        <v>12</v>
      </c>
      <c r="H32" s="159"/>
      <c r="I32" s="156"/>
      <c r="J32" s="34" t="s">
        <v>7</v>
      </c>
      <c r="K32" s="159"/>
      <c r="L32" s="156"/>
      <c r="M32" s="34" t="s">
        <v>12</v>
      </c>
      <c r="N32" s="159"/>
      <c r="O32" s="156"/>
      <c r="P32" s="34" t="s">
        <v>12</v>
      </c>
      <c r="Q32" s="159"/>
      <c r="R32" s="156"/>
      <c r="S32" s="34" t="s">
        <v>12</v>
      </c>
      <c r="T32" s="159"/>
      <c r="U32" s="156"/>
      <c r="V32" s="34" t="s">
        <v>12</v>
      </c>
      <c r="W32" s="159"/>
      <c r="X32" s="184"/>
      <c r="Y32" s="57" t="s">
        <v>7</v>
      </c>
      <c r="Z32" s="187"/>
      <c r="AA32" s="181"/>
      <c r="AB32" s="19" t="s">
        <v>7</v>
      </c>
      <c r="AC32" s="147"/>
      <c r="AD32" s="19" t="s">
        <v>7</v>
      </c>
      <c r="AE32" s="150"/>
      <c r="AF32" s="162"/>
      <c r="AG32" s="142">
        <f>SUM(C31+F31+I31+L31+O31+R31+U31+X31)</f>
        <v>50</v>
      </c>
      <c r="AH32" s="144">
        <f>SUM(E31+H31+K31+N31+Q31+T31+W31)</f>
        <v>64</v>
      </c>
      <c r="AI32" s="140"/>
      <c r="AJ32" s="125"/>
      <c r="AK32" s="125"/>
      <c r="AL32" s="130"/>
      <c r="AM32" s="131"/>
      <c r="AN32" s="132"/>
      <c r="AO32" s="123"/>
      <c r="AP32" s="124"/>
    </row>
    <row r="33" spans="1:42" ht="12.75" customHeight="1">
      <c r="A33" s="32"/>
      <c r="B33" s="154"/>
      <c r="C33" s="157"/>
      <c r="D33" s="35"/>
      <c r="E33" s="160"/>
      <c r="F33" s="157"/>
      <c r="G33" s="35"/>
      <c r="H33" s="160"/>
      <c r="I33" s="157"/>
      <c r="J33" s="35"/>
      <c r="K33" s="160"/>
      <c r="L33" s="157"/>
      <c r="M33" s="35"/>
      <c r="N33" s="160"/>
      <c r="O33" s="157"/>
      <c r="P33" s="35"/>
      <c r="Q33" s="160"/>
      <c r="R33" s="157"/>
      <c r="S33" s="35"/>
      <c r="T33" s="160"/>
      <c r="U33" s="157"/>
      <c r="V33" s="35"/>
      <c r="W33" s="160"/>
      <c r="X33" s="185"/>
      <c r="Y33" s="56"/>
      <c r="Z33" s="188"/>
      <c r="AA33" s="182"/>
      <c r="AB33" s="23"/>
      <c r="AC33" s="148"/>
      <c r="AD33" s="23"/>
      <c r="AE33" s="151"/>
      <c r="AF33" s="163"/>
      <c r="AG33" s="143"/>
      <c r="AH33" s="145"/>
      <c r="AI33" s="141"/>
      <c r="AJ33" s="125"/>
      <c r="AK33" s="125"/>
      <c r="AL33" s="133"/>
      <c r="AM33" s="134"/>
      <c r="AN33" s="135"/>
      <c r="AO33" s="120"/>
      <c r="AP33" s="124"/>
    </row>
    <row r="34" spans="1:39" ht="13.5" customHeight="1">
      <c r="A34" s="19"/>
      <c r="B34" s="44"/>
      <c r="C34" s="50"/>
      <c r="D34" s="51"/>
      <c r="E34" s="50"/>
      <c r="F34" s="52"/>
      <c r="G34" s="51"/>
      <c r="H34" s="52"/>
      <c r="I34" s="52"/>
      <c r="J34" s="51"/>
      <c r="K34" s="50"/>
      <c r="L34" s="52"/>
      <c r="M34" s="51"/>
      <c r="N34" s="52"/>
      <c r="O34" s="52"/>
      <c r="P34" s="51"/>
      <c r="Q34" s="52"/>
      <c r="R34" s="52"/>
      <c r="S34" s="51"/>
      <c r="T34" s="52"/>
      <c r="U34" s="52"/>
      <c r="V34" s="51"/>
      <c r="W34" s="52"/>
      <c r="X34" s="52"/>
      <c r="Y34" s="51"/>
      <c r="Z34" s="52"/>
      <c r="AA34" s="52"/>
      <c r="AB34" s="52"/>
      <c r="AC34" s="52"/>
      <c r="AD34" s="52"/>
      <c r="AE34" s="52"/>
      <c r="AF34" s="53"/>
      <c r="AG34" s="52"/>
      <c r="AH34" s="52"/>
      <c r="AI34" s="50"/>
      <c r="AJ34" s="54"/>
      <c r="AK34" s="54"/>
      <c r="AL34" s="54"/>
      <c r="AM34" s="54"/>
    </row>
    <row r="35" spans="1:39" ht="13.5" customHeight="1">
      <c r="A35" s="19"/>
      <c r="B35" s="44"/>
      <c r="C35" s="50"/>
      <c r="D35" s="51"/>
      <c r="E35" s="50"/>
      <c r="F35" s="52"/>
      <c r="G35" s="51"/>
      <c r="H35" s="52"/>
      <c r="I35" s="52"/>
      <c r="J35" s="51"/>
      <c r="K35" s="50"/>
      <c r="L35" s="52"/>
      <c r="M35" s="51"/>
      <c r="N35" s="52"/>
      <c r="O35" s="52"/>
      <c r="P35" s="51"/>
      <c r="Q35" s="52"/>
      <c r="R35" s="52"/>
      <c r="S35" s="51"/>
      <c r="T35" s="52"/>
      <c r="U35" s="52"/>
      <c r="V35" s="51"/>
      <c r="W35" s="52"/>
      <c r="X35" s="52"/>
      <c r="Y35" s="51"/>
      <c r="Z35" s="52"/>
      <c r="AA35" s="52"/>
      <c r="AB35" s="52"/>
      <c r="AC35" s="52"/>
      <c r="AD35" s="52"/>
      <c r="AE35" s="52"/>
      <c r="AF35" s="53"/>
      <c r="AG35" s="52"/>
      <c r="AH35" s="52"/>
      <c r="AI35" s="50"/>
      <c r="AJ35" s="54"/>
      <c r="AK35" s="54"/>
      <c r="AL35" s="54"/>
      <c r="AM35" s="54"/>
    </row>
    <row r="36" spans="1:39" ht="13.5" customHeight="1">
      <c r="A36" s="19"/>
      <c r="B36" s="44"/>
      <c r="C36" s="50"/>
      <c r="D36" s="51"/>
      <c r="E36" s="50"/>
      <c r="F36" s="52"/>
      <c r="G36" s="51"/>
      <c r="H36" s="52"/>
      <c r="I36" s="52"/>
      <c r="J36" s="51"/>
      <c r="K36" s="50"/>
      <c r="L36" s="52"/>
      <c r="M36" s="51"/>
      <c r="N36" s="52"/>
      <c r="O36" s="52"/>
      <c r="P36" s="51"/>
      <c r="Q36" s="52"/>
      <c r="R36" s="52"/>
      <c r="S36" s="51"/>
      <c r="T36" s="52"/>
      <c r="U36" s="52"/>
      <c r="V36" s="51"/>
      <c r="W36" s="52"/>
      <c r="X36" s="52"/>
      <c r="Y36" s="51"/>
      <c r="Z36" s="52"/>
      <c r="AA36" s="52"/>
      <c r="AB36" s="52"/>
      <c r="AC36" s="52"/>
      <c r="AD36" s="52"/>
      <c r="AE36" s="52"/>
      <c r="AF36" s="53"/>
      <c r="AG36" s="52"/>
      <c r="AH36" s="52"/>
      <c r="AI36" s="50"/>
      <c r="AJ36" s="54"/>
      <c r="AK36" s="54"/>
      <c r="AL36" s="54"/>
      <c r="AM36" s="54"/>
    </row>
    <row r="37" spans="1:39" ht="13.5" customHeight="1">
      <c r="A37" s="19"/>
      <c r="B37" s="44"/>
      <c r="C37" s="50"/>
      <c r="D37" s="51"/>
      <c r="E37" s="50"/>
      <c r="F37" s="52"/>
      <c r="G37" s="51"/>
      <c r="H37" s="52"/>
      <c r="I37" s="52"/>
      <c r="J37" s="51"/>
      <c r="K37" s="50"/>
      <c r="L37" s="52"/>
      <c r="M37" s="51"/>
      <c r="N37" s="52"/>
      <c r="O37" s="52"/>
      <c r="P37" s="51"/>
      <c r="Q37" s="52"/>
      <c r="R37" s="52"/>
      <c r="S37" s="51"/>
      <c r="T37" s="52"/>
      <c r="U37" s="52"/>
      <c r="V37" s="51"/>
      <c r="W37" s="52"/>
      <c r="X37" s="52"/>
      <c r="Y37" s="51"/>
      <c r="Z37" s="52"/>
      <c r="AA37" s="52"/>
      <c r="AB37" s="52"/>
      <c r="AC37" s="52"/>
      <c r="AD37" s="52"/>
      <c r="AE37" s="52"/>
      <c r="AF37" s="53"/>
      <c r="AG37" s="52"/>
      <c r="AH37" s="52"/>
      <c r="AI37" s="50"/>
      <c r="AJ37" s="54"/>
      <c r="AK37" s="54"/>
      <c r="AL37" s="54"/>
      <c r="AM37" s="54"/>
    </row>
    <row r="39" spans="2:10" ht="13.5">
      <c r="B39" s="174"/>
      <c r="C39" s="174"/>
      <c r="D39" s="174"/>
      <c r="E39" s="174"/>
      <c r="F39" s="174"/>
      <c r="G39" s="174"/>
      <c r="H39" s="174"/>
      <c r="I39" s="175"/>
      <c r="J39" s="175"/>
    </row>
    <row r="40" spans="2:10" ht="13.5">
      <c r="B40" s="60" t="s">
        <v>15</v>
      </c>
      <c r="C40" s="63"/>
      <c r="D40" s="63"/>
      <c r="E40" s="63"/>
      <c r="F40" s="63"/>
      <c r="G40" s="63"/>
      <c r="H40" s="63"/>
      <c r="I40" s="64"/>
      <c r="J40" s="64"/>
    </row>
    <row r="41" spans="2:10" ht="13.5">
      <c r="B41" s="59" t="s">
        <v>8</v>
      </c>
      <c r="C41" s="63"/>
      <c r="D41" s="63"/>
      <c r="E41" s="63"/>
      <c r="F41" s="63"/>
      <c r="G41" s="63"/>
      <c r="H41" s="63"/>
      <c r="I41" s="54"/>
      <c r="J41" s="54"/>
    </row>
    <row r="42" spans="2:8" ht="13.5">
      <c r="B42" s="176"/>
      <c r="C42" s="176"/>
      <c r="D42" s="176"/>
      <c r="E42" s="176"/>
      <c r="F42" s="176"/>
      <c r="G42" s="176"/>
      <c r="H42" s="176"/>
    </row>
    <row r="43" spans="2:11" ht="22.5" customHeight="1" thickBot="1">
      <c r="B43" s="168" t="s">
        <v>88</v>
      </c>
      <c r="C43" s="169"/>
      <c r="D43" s="169"/>
      <c r="E43" s="169"/>
      <c r="F43" s="169"/>
      <c r="G43" s="169"/>
      <c r="H43" s="169"/>
      <c r="I43" s="170"/>
      <c r="J43" s="1"/>
      <c r="K43" s="1"/>
    </row>
    <row r="44" spans="1:37" ht="13.5">
      <c r="A44" s="13"/>
      <c r="B44" s="14" t="s">
        <v>0</v>
      </c>
      <c r="C44" s="164">
        <v>9</v>
      </c>
      <c r="D44" s="165"/>
      <c r="E44" s="166"/>
      <c r="F44" s="164">
        <v>10</v>
      </c>
      <c r="G44" s="165"/>
      <c r="H44" s="166"/>
      <c r="I44" s="164">
        <v>11</v>
      </c>
      <c r="J44" s="165"/>
      <c r="K44" s="166"/>
      <c r="L44" s="164">
        <v>12</v>
      </c>
      <c r="M44" s="165"/>
      <c r="N44" s="166"/>
      <c r="O44" s="164">
        <v>13</v>
      </c>
      <c r="P44" s="165"/>
      <c r="Q44" s="166"/>
      <c r="R44" s="164">
        <v>14</v>
      </c>
      <c r="S44" s="165"/>
      <c r="T44" s="166"/>
      <c r="U44" s="164">
        <v>15</v>
      </c>
      <c r="V44" s="165"/>
      <c r="W44" s="166"/>
      <c r="X44" s="164">
        <v>16</v>
      </c>
      <c r="Y44" s="165"/>
      <c r="Z44" s="166"/>
      <c r="AA44" s="177" t="s">
        <v>1</v>
      </c>
      <c r="AB44" s="178"/>
      <c r="AC44" s="178"/>
      <c r="AD44" s="178"/>
      <c r="AE44" s="179"/>
      <c r="AF44" s="11" t="s">
        <v>2</v>
      </c>
      <c r="AG44" s="177" t="s">
        <v>3</v>
      </c>
      <c r="AH44" s="179"/>
      <c r="AI44" s="12" t="s">
        <v>4</v>
      </c>
      <c r="AK44" s="11" t="s">
        <v>2</v>
      </c>
    </row>
    <row r="45" spans="1:42" ht="12.75" customHeight="1">
      <c r="A45" s="30"/>
      <c r="B45" s="152" t="s">
        <v>24</v>
      </c>
      <c r="C45" s="3"/>
      <c r="D45" s="4"/>
      <c r="E45" s="8"/>
      <c r="F45" s="155">
        <v>9</v>
      </c>
      <c r="G45" s="33" t="str">
        <f>IF(F45+H45&gt;0,IF(F45&gt;H45,"○",IF(F45&lt;H45,"×","△")),"")</f>
        <v>○</v>
      </c>
      <c r="H45" s="158">
        <v>8</v>
      </c>
      <c r="I45" s="155">
        <v>9</v>
      </c>
      <c r="J45" s="33" t="str">
        <f>IF(I45+K45&gt;0,IF(I45&gt;K45,"○",IF(I45&lt;K45,"×","△")),"")</f>
        <v>○</v>
      </c>
      <c r="K45" s="158">
        <v>7</v>
      </c>
      <c r="L45" s="155">
        <v>6</v>
      </c>
      <c r="M45" s="33" t="str">
        <f>IF(L45+N45&gt;0,IF(L45&gt;N45,"○",IF(L45&lt;N45,"×","△")),"")</f>
        <v>×</v>
      </c>
      <c r="N45" s="158">
        <v>7</v>
      </c>
      <c r="O45" s="155">
        <v>11</v>
      </c>
      <c r="P45" s="33" t="str">
        <f>IF(O45+Q45&gt;0,IF(O45&gt;Q45,"○",IF(O45&lt;Q45,"×","△")),"")</f>
        <v>○</v>
      </c>
      <c r="Q45" s="158">
        <v>2</v>
      </c>
      <c r="R45" s="155">
        <v>9</v>
      </c>
      <c r="S45" s="33" t="str">
        <f>IF(R45+T45&gt;0,IF(R45&gt;T45,"○",IF(R45&lt;T45,"×","△")),"")</f>
        <v>○</v>
      </c>
      <c r="T45" s="158">
        <v>1</v>
      </c>
      <c r="U45" s="155">
        <v>7</v>
      </c>
      <c r="V45" s="33" t="str">
        <f>IF(U45+W45&gt;0,IF(U45&gt;W45,"○",IF(U45&lt;W45,"×","△")),"")</f>
        <v>△</v>
      </c>
      <c r="W45" s="158">
        <v>7</v>
      </c>
      <c r="X45" s="155">
        <v>6</v>
      </c>
      <c r="Y45" s="33" t="str">
        <f>IF(X45+Z45&gt;0,IF(X45&gt;Z45,"○",IF(X45&lt;Z45,"×","△")),"")</f>
        <v>×</v>
      </c>
      <c r="Z45" s="158">
        <v>11</v>
      </c>
      <c r="AA45" s="180">
        <f>COUNTIF(G45:Z47,"○")</f>
        <v>4</v>
      </c>
      <c r="AB45" s="18"/>
      <c r="AC45" s="146">
        <f>COUNTIF(G45:Z47,"△")</f>
        <v>1</v>
      </c>
      <c r="AD45" s="18"/>
      <c r="AE45" s="149">
        <f>COUNTIF(G45:Z47,"×")</f>
        <v>2</v>
      </c>
      <c r="AF45" s="161">
        <f>AA45*2+AC45*1</f>
        <v>9</v>
      </c>
      <c r="AG45" s="15" t="s">
        <v>5</v>
      </c>
      <c r="AH45" s="16" t="s">
        <v>6</v>
      </c>
      <c r="AI45" s="139">
        <f>RANK(AK45,$AK$45:$AK$66)</f>
        <v>3</v>
      </c>
      <c r="AJ45" s="125">
        <v>9</v>
      </c>
      <c r="AK45" s="125">
        <f>AF45*100+AG46</f>
        <v>957</v>
      </c>
      <c r="AL45" s="127" t="s">
        <v>103</v>
      </c>
      <c r="AM45" s="128"/>
      <c r="AN45" s="129"/>
      <c r="AO45" s="121">
        <v>12</v>
      </c>
      <c r="AP45" s="124" t="s">
        <v>101</v>
      </c>
    </row>
    <row r="46" spans="1:42" ht="12.75" customHeight="1">
      <c r="A46" s="31">
        <v>9</v>
      </c>
      <c r="B46" s="153"/>
      <c r="C46" s="5"/>
      <c r="D46" s="2"/>
      <c r="E46" s="9"/>
      <c r="F46" s="156"/>
      <c r="G46" s="34" t="s">
        <v>7</v>
      </c>
      <c r="H46" s="159"/>
      <c r="I46" s="156"/>
      <c r="J46" s="34" t="s">
        <v>7</v>
      </c>
      <c r="K46" s="159"/>
      <c r="L46" s="156"/>
      <c r="M46" s="34" t="s">
        <v>7</v>
      </c>
      <c r="N46" s="159"/>
      <c r="O46" s="156"/>
      <c r="P46" s="34" t="s">
        <v>7</v>
      </c>
      <c r="Q46" s="159"/>
      <c r="R46" s="156"/>
      <c r="S46" s="34" t="s">
        <v>7</v>
      </c>
      <c r="T46" s="159"/>
      <c r="U46" s="156"/>
      <c r="V46" s="34" t="s">
        <v>7</v>
      </c>
      <c r="W46" s="159"/>
      <c r="X46" s="156"/>
      <c r="Y46" s="34" t="s">
        <v>7</v>
      </c>
      <c r="Z46" s="159"/>
      <c r="AA46" s="181"/>
      <c r="AB46" s="19" t="s">
        <v>7</v>
      </c>
      <c r="AC46" s="147"/>
      <c r="AD46" s="19" t="s">
        <v>7</v>
      </c>
      <c r="AE46" s="150"/>
      <c r="AF46" s="162"/>
      <c r="AG46" s="142">
        <f>SUM(F45+I45+L45+O45+R45+U45+X45)</f>
        <v>57</v>
      </c>
      <c r="AH46" s="144">
        <f>SUM(H45+K45+N45+Q45+T45+W45+Z45)</f>
        <v>43</v>
      </c>
      <c r="AI46" s="140"/>
      <c r="AJ46" s="125"/>
      <c r="AK46" s="125"/>
      <c r="AL46" s="130"/>
      <c r="AM46" s="131"/>
      <c r="AN46" s="132"/>
      <c r="AO46" s="121"/>
      <c r="AP46" s="124"/>
    </row>
    <row r="47" spans="1:42" ht="12.75" customHeight="1">
      <c r="A47" s="32"/>
      <c r="B47" s="154"/>
      <c r="C47" s="6"/>
      <c r="D47" s="7"/>
      <c r="E47" s="10"/>
      <c r="F47" s="157"/>
      <c r="G47" s="35"/>
      <c r="H47" s="160"/>
      <c r="I47" s="157"/>
      <c r="J47" s="35"/>
      <c r="K47" s="160"/>
      <c r="L47" s="157"/>
      <c r="M47" s="35"/>
      <c r="N47" s="160"/>
      <c r="O47" s="157"/>
      <c r="P47" s="35"/>
      <c r="Q47" s="160"/>
      <c r="R47" s="157"/>
      <c r="S47" s="35"/>
      <c r="T47" s="160"/>
      <c r="U47" s="157"/>
      <c r="V47" s="35"/>
      <c r="W47" s="160"/>
      <c r="X47" s="157"/>
      <c r="Y47" s="35"/>
      <c r="Z47" s="160"/>
      <c r="AA47" s="182"/>
      <c r="AB47" s="23"/>
      <c r="AC47" s="148"/>
      <c r="AD47" s="23"/>
      <c r="AE47" s="151"/>
      <c r="AF47" s="163"/>
      <c r="AG47" s="143"/>
      <c r="AH47" s="145"/>
      <c r="AI47" s="141"/>
      <c r="AJ47" s="125"/>
      <c r="AK47" s="125"/>
      <c r="AL47" s="133"/>
      <c r="AM47" s="134"/>
      <c r="AN47" s="135"/>
      <c r="AO47" s="121"/>
      <c r="AP47" s="124"/>
    </row>
    <row r="48" spans="1:42" ht="12.75" customHeight="1">
      <c r="A48" s="30"/>
      <c r="B48" s="152" t="s">
        <v>26</v>
      </c>
      <c r="C48" s="155">
        <f>H45</f>
        <v>8</v>
      </c>
      <c r="D48" s="33" t="str">
        <f>IF(C48+E48&gt;0,IF(C48&gt;E48,"○",IF(C48&lt;E48,"×","△")),"")</f>
        <v>×</v>
      </c>
      <c r="E48" s="158">
        <f>F45</f>
        <v>9</v>
      </c>
      <c r="F48" s="20"/>
      <c r="G48" s="36" t="s">
        <v>13</v>
      </c>
      <c r="H48" s="20"/>
      <c r="I48" s="155">
        <v>2</v>
      </c>
      <c r="J48" s="33" t="str">
        <f>IF(I48+K48&gt;0,IF(I48&gt;K48,"○",IF(I48&lt;K48,"×","△")),"")</f>
        <v>×</v>
      </c>
      <c r="K48" s="158">
        <v>10</v>
      </c>
      <c r="L48" s="155">
        <v>5</v>
      </c>
      <c r="M48" s="33" t="str">
        <f>IF(L48+N48&gt;0,IF(L48&gt;N48,"○",IF(L48&lt;N48,"×","△")),"")</f>
        <v>×</v>
      </c>
      <c r="N48" s="158">
        <v>10</v>
      </c>
      <c r="O48" s="155">
        <v>11</v>
      </c>
      <c r="P48" s="33" t="str">
        <f>IF(O48+Q48&gt;0,IF(O48&gt;Q48,"○",IF(O48&lt;Q48,"×","△")),"")</f>
        <v>○</v>
      </c>
      <c r="Q48" s="158">
        <v>8</v>
      </c>
      <c r="R48" s="155">
        <v>7</v>
      </c>
      <c r="S48" s="33" t="str">
        <f>IF(R48+T48&gt;0,IF(R48&gt;T48,"○",IF(R48&lt;T48,"×","△")),"")</f>
        <v>×</v>
      </c>
      <c r="T48" s="158">
        <v>9</v>
      </c>
      <c r="U48" s="155">
        <v>2</v>
      </c>
      <c r="V48" s="33" t="str">
        <f>IF(U48+W48&gt;0,IF(U48&gt;W48,"○",IF(U48&lt;W48,"×","△")),"")</f>
        <v>×</v>
      </c>
      <c r="W48" s="158">
        <v>11</v>
      </c>
      <c r="X48" s="155">
        <v>8</v>
      </c>
      <c r="Y48" s="33" t="str">
        <f>IF(X48+Z48&gt;0,IF(X48&gt;Z48,"○",IF(X48&lt;Z48,"×","△")),"")</f>
        <v>△</v>
      </c>
      <c r="Z48" s="158">
        <v>8</v>
      </c>
      <c r="AA48" s="180">
        <f>COUNTIF(D48:Z50,"○")</f>
        <v>1</v>
      </c>
      <c r="AB48" s="19"/>
      <c r="AC48" s="146">
        <f>COUNTIF(D48:Z50,"△")</f>
        <v>1</v>
      </c>
      <c r="AD48" s="19"/>
      <c r="AE48" s="149">
        <f>COUNTIF(D48:Z50,"×")</f>
        <v>5</v>
      </c>
      <c r="AF48" s="161">
        <f>AA48*2+AC48*1</f>
        <v>3</v>
      </c>
      <c r="AG48" s="15" t="s">
        <v>5</v>
      </c>
      <c r="AH48" s="17" t="s">
        <v>6</v>
      </c>
      <c r="AI48" s="139">
        <f>RANK(AK48,$AK$45:$AK$66)</f>
        <v>7</v>
      </c>
      <c r="AJ48" s="125">
        <v>10</v>
      </c>
      <c r="AK48" s="125">
        <f>AF48*100+AG49</f>
        <v>343</v>
      </c>
      <c r="AL48" s="127" t="s">
        <v>104</v>
      </c>
      <c r="AM48" s="128"/>
      <c r="AN48" s="129"/>
      <c r="AO48" s="121">
        <v>11</v>
      </c>
      <c r="AP48" s="124" t="s">
        <v>101</v>
      </c>
    </row>
    <row r="49" spans="1:42" ht="12.75" customHeight="1">
      <c r="A49" s="31">
        <v>10</v>
      </c>
      <c r="B49" s="153"/>
      <c r="C49" s="156"/>
      <c r="D49" s="34" t="s">
        <v>7</v>
      </c>
      <c r="E49" s="159"/>
      <c r="F49" s="21"/>
      <c r="G49" s="37"/>
      <c r="H49" s="21"/>
      <c r="I49" s="156"/>
      <c r="J49" s="34" t="s">
        <v>7</v>
      </c>
      <c r="K49" s="159"/>
      <c r="L49" s="156"/>
      <c r="M49" s="34" t="s">
        <v>7</v>
      </c>
      <c r="N49" s="159"/>
      <c r="O49" s="156"/>
      <c r="P49" s="34" t="s">
        <v>7</v>
      </c>
      <c r="Q49" s="159"/>
      <c r="R49" s="156"/>
      <c r="S49" s="34" t="s">
        <v>7</v>
      </c>
      <c r="T49" s="159"/>
      <c r="U49" s="156"/>
      <c r="V49" s="34" t="s">
        <v>7</v>
      </c>
      <c r="W49" s="159"/>
      <c r="X49" s="156"/>
      <c r="Y49" s="34" t="s">
        <v>7</v>
      </c>
      <c r="Z49" s="159"/>
      <c r="AA49" s="181"/>
      <c r="AB49" s="19" t="s">
        <v>7</v>
      </c>
      <c r="AC49" s="147"/>
      <c r="AD49" s="19" t="s">
        <v>7</v>
      </c>
      <c r="AE49" s="150"/>
      <c r="AF49" s="162"/>
      <c r="AG49" s="142">
        <f>SUM(C48+I48+L48+O48+R48+U48+X48)</f>
        <v>43</v>
      </c>
      <c r="AH49" s="144">
        <f>SUM(E48+K48+N48+Q48+T48+W48+Z48)</f>
        <v>65</v>
      </c>
      <c r="AI49" s="140"/>
      <c r="AJ49" s="125"/>
      <c r="AK49" s="125"/>
      <c r="AL49" s="130"/>
      <c r="AM49" s="131"/>
      <c r="AN49" s="132"/>
      <c r="AO49" s="121"/>
      <c r="AP49" s="124"/>
    </row>
    <row r="50" spans="1:42" ht="12.75" customHeight="1">
      <c r="A50" s="32"/>
      <c r="B50" s="154"/>
      <c r="C50" s="157"/>
      <c r="D50" s="35"/>
      <c r="E50" s="160"/>
      <c r="F50" s="22"/>
      <c r="G50" s="38"/>
      <c r="H50" s="22"/>
      <c r="I50" s="157"/>
      <c r="J50" s="35"/>
      <c r="K50" s="160"/>
      <c r="L50" s="157"/>
      <c r="M50" s="35"/>
      <c r="N50" s="160"/>
      <c r="O50" s="157"/>
      <c r="P50" s="35"/>
      <c r="Q50" s="160"/>
      <c r="R50" s="157"/>
      <c r="S50" s="35"/>
      <c r="T50" s="160"/>
      <c r="U50" s="157"/>
      <c r="V50" s="35"/>
      <c r="W50" s="160"/>
      <c r="X50" s="157"/>
      <c r="Y50" s="35"/>
      <c r="Z50" s="160"/>
      <c r="AA50" s="182"/>
      <c r="AB50" s="19"/>
      <c r="AC50" s="148"/>
      <c r="AD50" s="19"/>
      <c r="AE50" s="151"/>
      <c r="AF50" s="163"/>
      <c r="AG50" s="143"/>
      <c r="AH50" s="145"/>
      <c r="AI50" s="141"/>
      <c r="AJ50" s="125"/>
      <c r="AK50" s="125"/>
      <c r="AL50" s="133"/>
      <c r="AM50" s="134"/>
      <c r="AN50" s="135"/>
      <c r="AO50" s="121"/>
      <c r="AP50" s="124"/>
    </row>
    <row r="51" spans="1:42" ht="12.75" customHeight="1">
      <c r="A51" s="30"/>
      <c r="B51" s="152" t="s">
        <v>27</v>
      </c>
      <c r="C51" s="155">
        <f>K45</f>
        <v>7</v>
      </c>
      <c r="D51" s="33" t="str">
        <f>IF(C51+E51&gt;0,IF(C51&gt;E51,"○",IF(C51&lt;E51,"×","△")),"")</f>
        <v>×</v>
      </c>
      <c r="E51" s="158">
        <f>I45</f>
        <v>9</v>
      </c>
      <c r="F51" s="155">
        <f>K48</f>
        <v>10</v>
      </c>
      <c r="G51" s="33" t="str">
        <f>IF(F51+H51&gt;0,IF(F51&gt;H51,"○",IF(F51&lt;H51,"×","△")),"")</f>
        <v>○</v>
      </c>
      <c r="H51" s="158">
        <f>I48</f>
        <v>2</v>
      </c>
      <c r="I51" s="24"/>
      <c r="J51" s="36"/>
      <c r="K51" s="27"/>
      <c r="L51" s="155">
        <v>7</v>
      </c>
      <c r="M51" s="33" t="str">
        <f>IF(L51+N51&gt;0,IF(L51&gt;N51,"○",IF(L51&lt;N51,"×","△")),"")</f>
        <v>×</v>
      </c>
      <c r="N51" s="158">
        <v>8</v>
      </c>
      <c r="O51" s="155">
        <v>10</v>
      </c>
      <c r="P51" s="33" t="str">
        <f>IF(O51+Q51&gt;0,IF(O51&gt;Q51,"○",IF(O51&lt;Q51,"×","△")),"")</f>
        <v>○</v>
      </c>
      <c r="Q51" s="158">
        <v>3</v>
      </c>
      <c r="R51" s="155">
        <v>7</v>
      </c>
      <c r="S51" s="33" t="str">
        <f>IF(R51+T51&gt;0,IF(R51&gt;T51,"○",IF(R51&lt;T51,"×","△")),"")</f>
        <v>○</v>
      </c>
      <c r="T51" s="158">
        <v>3</v>
      </c>
      <c r="U51" s="155">
        <v>7</v>
      </c>
      <c r="V51" s="33" t="str">
        <f>IF(U51+W51&gt;0,IF(U51&gt;W51,"○",IF(U51&lt;W51,"×","△")),"")</f>
        <v>○</v>
      </c>
      <c r="W51" s="158">
        <v>5</v>
      </c>
      <c r="X51" s="155">
        <v>10</v>
      </c>
      <c r="Y51" s="33" t="str">
        <f>IF(X51+Z51&gt;0,IF(X51&gt;Z51,"○",IF(X51&lt;Z51,"×","△")),"")</f>
        <v>○</v>
      </c>
      <c r="Z51" s="158">
        <v>3</v>
      </c>
      <c r="AA51" s="180">
        <f>COUNTIF(D51:Z53,"○")</f>
        <v>5</v>
      </c>
      <c r="AB51" s="18"/>
      <c r="AC51" s="146">
        <f>COUNTIF(D51:Z53,"△")</f>
        <v>0</v>
      </c>
      <c r="AD51" s="18"/>
      <c r="AE51" s="149">
        <f>COUNTIF(D51:Z53,"×")</f>
        <v>2</v>
      </c>
      <c r="AF51" s="161">
        <f>AA51*2+AC51*1</f>
        <v>10</v>
      </c>
      <c r="AG51" s="15" t="s">
        <v>5</v>
      </c>
      <c r="AH51" s="17" t="s">
        <v>6</v>
      </c>
      <c r="AI51" s="139">
        <f>RANK(AK51,$AK$45:$AK$66)</f>
        <v>2</v>
      </c>
      <c r="AJ51" s="125">
        <v>11</v>
      </c>
      <c r="AK51" s="125">
        <f>AF51*100+AG52</f>
        <v>1058</v>
      </c>
      <c r="AL51" s="127" t="s">
        <v>105</v>
      </c>
      <c r="AM51" s="128"/>
      <c r="AN51" s="129"/>
      <c r="AO51" s="121">
        <v>9</v>
      </c>
      <c r="AP51" s="124" t="s">
        <v>101</v>
      </c>
    </row>
    <row r="52" spans="1:42" ht="12.75" customHeight="1">
      <c r="A52" s="31">
        <v>11</v>
      </c>
      <c r="B52" s="153"/>
      <c r="C52" s="156"/>
      <c r="D52" s="34" t="s">
        <v>7</v>
      </c>
      <c r="E52" s="159"/>
      <c r="F52" s="156"/>
      <c r="G52" s="34" t="s">
        <v>7</v>
      </c>
      <c r="H52" s="159"/>
      <c r="I52" s="25"/>
      <c r="J52" s="37"/>
      <c r="K52" s="28"/>
      <c r="L52" s="156"/>
      <c r="M52" s="34" t="s">
        <v>7</v>
      </c>
      <c r="N52" s="159"/>
      <c r="O52" s="156"/>
      <c r="P52" s="34" t="s">
        <v>7</v>
      </c>
      <c r="Q52" s="159"/>
      <c r="R52" s="156"/>
      <c r="S52" s="34" t="s">
        <v>7</v>
      </c>
      <c r="T52" s="159"/>
      <c r="U52" s="156"/>
      <c r="V52" s="34" t="s">
        <v>7</v>
      </c>
      <c r="W52" s="159"/>
      <c r="X52" s="156"/>
      <c r="Y52" s="34" t="s">
        <v>7</v>
      </c>
      <c r="Z52" s="159"/>
      <c r="AA52" s="181"/>
      <c r="AB52" s="19" t="s">
        <v>7</v>
      </c>
      <c r="AC52" s="147"/>
      <c r="AD52" s="19" t="s">
        <v>7</v>
      </c>
      <c r="AE52" s="150"/>
      <c r="AF52" s="162"/>
      <c r="AG52" s="142">
        <f>SUM(C51+F51+L51+O51+R51+U51+X51)</f>
        <v>58</v>
      </c>
      <c r="AH52" s="144">
        <f>SUM(E51+H51+N51+Q51+T51+W51+Z51)</f>
        <v>33</v>
      </c>
      <c r="AI52" s="140"/>
      <c r="AJ52" s="125"/>
      <c r="AK52" s="125"/>
      <c r="AL52" s="130"/>
      <c r="AM52" s="131"/>
      <c r="AN52" s="132"/>
      <c r="AO52" s="121"/>
      <c r="AP52" s="124"/>
    </row>
    <row r="53" spans="1:42" ht="12.75" customHeight="1">
      <c r="A53" s="32"/>
      <c r="B53" s="154"/>
      <c r="C53" s="157"/>
      <c r="D53" s="35"/>
      <c r="E53" s="160"/>
      <c r="F53" s="157"/>
      <c r="G53" s="35"/>
      <c r="H53" s="160"/>
      <c r="I53" s="26"/>
      <c r="J53" s="38"/>
      <c r="K53" s="29"/>
      <c r="L53" s="157"/>
      <c r="M53" s="35"/>
      <c r="N53" s="160"/>
      <c r="O53" s="157"/>
      <c r="P53" s="35"/>
      <c r="Q53" s="160"/>
      <c r="R53" s="157"/>
      <c r="S53" s="35"/>
      <c r="T53" s="160"/>
      <c r="U53" s="157"/>
      <c r="V53" s="35"/>
      <c r="W53" s="160"/>
      <c r="X53" s="157"/>
      <c r="Y53" s="35"/>
      <c r="Z53" s="160"/>
      <c r="AA53" s="182"/>
      <c r="AB53" s="23"/>
      <c r="AC53" s="148"/>
      <c r="AD53" s="23"/>
      <c r="AE53" s="151"/>
      <c r="AF53" s="163"/>
      <c r="AG53" s="143"/>
      <c r="AH53" s="145"/>
      <c r="AI53" s="141"/>
      <c r="AJ53" s="125"/>
      <c r="AK53" s="125"/>
      <c r="AL53" s="133"/>
      <c r="AM53" s="134"/>
      <c r="AN53" s="135"/>
      <c r="AO53" s="121"/>
      <c r="AP53" s="124"/>
    </row>
    <row r="54" spans="1:42" ht="12.75" customHeight="1">
      <c r="A54" s="30"/>
      <c r="B54" s="152" t="s">
        <v>17</v>
      </c>
      <c r="C54" s="171">
        <f>N45</f>
        <v>7</v>
      </c>
      <c r="D54" s="33" t="str">
        <f>IF(C54+E54&gt;0,IF(C54&gt;E54,"○",IF(C54&lt;E54,"×","△")),"")</f>
        <v>○</v>
      </c>
      <c r="E54" s="158">
        <f>L45</f>
        <v>6</v>
      </c>
      <c r="F54" s="155">
        <f>N48</f>
        <v>10</v>
      </c>
      <c r="G54" s="33" t="str">
        <f>IF(F54+H54&gt;0,IF(F54&gt;H54,"○",IF(F54&lt;H54,"×","△")),"")</f>
        <v>○</v>
      </c>
      <c r="H54" s="158">
        <f>L48</f>
        <v>5</v>
      </c>
      <c r="I54" s="155">
        <f>N51</f>
        <v>8</v>
      </c>
      <c r="J54" s="33" t="str">
        <f>IF(I54+K54&gt;0,IF(I54&gt;K54,"○",IF(I54&lt;K54,"×","△")),"")</f>
        <v>○</v>
      </c>
      <c r="K54" s="158">
        <f>L51</f>
        <v>7</v>
      </c>
      <c r="L54" s="20"/>
      <c r="M54" s="36"/>
      <c r="N54" s="20"/>
      <c r="O54" s="155">
        <v>10</v>
      </c>
      <c r="P54" s="33" t="str">
        <f>IF(O54+Q54&gt;0,IF(O54&gt;Q54,"○",IF(O54&lt;Q54,"×","△")),"")</f>
        <v>○</v>
      </c>
      <c r="Q54" s="158">
        <v>1</v>
      </c>
      <c r="R54" s="155">
        <v>11</v>
      </c>
      <c r="S54" s="33" t="str">
        <f>IF(R54+T54&gt;0,IF(R54&gt;T54,"○",IF(R54&lt;T54,"×","△")),"")</f>
        <v>○</v>
      </c>
      <c r="T54" s="158">
        <v>4</v>
      </c>
      <c r="U54" s="155">
        <v>9</v>
      </c>
      <c r="V54" s="33" t="str">
        <f>IF(U54+W54&gt;0,IF(U54&gt;W54,"○",IF(U54&lt;W54,"×","△")),"")</f>
        <v>○</v>
      </c>
      <c r="W54" s="158">
        <v>8</v>
      </c>
      <c r="X54" s="155">
        <v>11</v>
      </c>
      <c r="Y54" s="33" t="str">
        <f>IF(X54+Z54&gt;0,IF(X54&gt;Z54,"○",IF(X54&lt;Z54,"×","△")),"")</f>
        <v>○</v>
      </c>
      <c r="Z54" s="158">
        <v>5</v>
      </c>
      <c r="AA54" s="180">
        <f>COUNTIF(D54:Z56,"○")</f>
        <v>7</v>
      </c>
      <c r="AB54" s="19"/>
      <c r="AC54" s="146">
        <f>COUNTIF(D54:Z56,"△")</f>
        <v>0</v>
      </c>
      <c r="AD54" s="19"/>
      <c r="AE54" s="149">
        <f>COUNTIF(D54:Z56,"×")</f>
        <v>0</v>
      </c>
      <c r="AF54" s="161">
        <f>AA54*2+AC54*1</f>
        <v>14</v>
      </c>
      <c r="AG54" s="15" t="s">
        <v>5</v>
      </c>
      <c r="AH54" s="17" t="s">
        <v>6</v>
      </c>
      <c r="AI54" s="139">
        <f>RANK(AK54,$AK$45:$AK$66)</f>
        <v>1</v>
      </c>
      <c r="AJ54" s="125">
        <v>12</v>
      </c>
      <c r="AK54" s="125">
        <f>AF54*100+AG55</f>
        <v>1466</v>
      </c>
      <c r="AL54" s="127" t="s">
        <v>106</v>
      </c>
      <c r="AM54" s="128"/>
      <c r="AN54" s="129"/>
      <c r="AO54" s="121">
        <v>14</v>
      </c>
      <c r="AP54" s="124" t="s">
        <v>101</v>
      </c>
    </row>
    <row r="55" spans="1:42" ht="12.75" customHeight="1">
      <c r="A55" s="31">
        <v>12</v>
      </c>
      <c r="B55" s="153"/>
      <c r="C55" s="172"/>
      <c r="D55" s="34" t="s">
        <v>7</v>
      </c>
      <c r="E55" s="159"/>
      <c r="F55" s="156"/>
      <c r="G55" s="34" t="s">
        <v>7</v>
      </c>
      <c r="H55" s="159"/>
      <c r="I55" s="156"/>
      <c r="J55" s="34" t="s">
        <v>7</v>
      </c>
      <c r="K55" s="159"/>
      <c r="L55" s="21"/>
      <c r="M55" s="37"/>
      <c r="N55" s="21"/>
      <c r="O55" s="156"/>
      <c r="P55" s="34" t="s">
        <v>7</v>
      </c>
      <c r="Q55" s="159"/>
      <c r="R55" s="156"/>
      <c r="S55" s="34" t="s">
        <v>7</v>
      </c>
      <c r="T55" s="159"/>
      <c r="U55" s="156"/>
      <c r="V55" s="34" t="s">
        <v>7</v>
      </c>
      <c r="W55" s="159"/>
      <c r="X55" s="156"/>
      <c r="Y55" s="34" t="s">
        <v>7</v>
      </c>
      <c r="Z55" s="159"/>
      <c r="AA55" s="181"/>
      <c r="AB55" s="19" t="s">
        <v>7</v>
      </c>
      <c r="AC55" s="147"/>
      <c r="AD55" s="19" t="s">
        <v>7</v>
      </c>
      <c r="AE55" s="150"/>
      <c r="AF55" s="162"/>
      <c r="AG55" s="142">
        <f>SUM(C54+F54+I54+O54+R54+U54+X54)</f>
        <v>66</v>
      </c>
      <c r="AH55" s="144">
        <f>SUM(E54+H54+K54+Q54+T54+W54+Z54)</f>
        <v>36</v>
      </c>
      <c r="AI55" s="140"/>
      <c r="AJ55" s="125"/>
      <c r="AK55" s="125"/>
      <c r="AL55" s="130"/>
      <c r="AM55" s="131"/>
      <c r="AN55" s="132"/>
      <c r="AO55" s="121"/>
      <c r="AP55" s="124"/>
    </row>
    <row r="56" spans="1:42" ht="12.75" customHeight="1">
      <c r="A56" s="32"/>
      <c r="B56" s="154"/>
      <c r="C56" s="173"/>
      <c r="D56" s="35"/>
      <c r="E56" s="160"/>
      <c r="F56" s="157"/>
      <c r="G56" s="35"/>
      <c r="H56" s="160"/>
      <c r="I56" s="157"/>
      <c r="J56" s="35"/>
      <c r="K56" s="160"/>
      <c r="L56" s="22"/>
      <c r="M56" s="38"/>
      <c r="N56" s="22"/>
      <c r="O56" s="157"/>
      <c r="P56" s="35"/>
      <c r="Q56" s="160"/>
      <c r="R56" s="157"/>
      <c r="S56" s="35"/>
      <c r="T56" s="160"/>
      <c r="U56" s="157"/>
      <c r="V56" s="35"/>
      <c r="W56" s="160"/>
      <c r="X56" s="157"/>
      <c r="Y56" s="35"/>
      <c r="Z56" s="160"/>
      <c r="AA56" s="182"/>
      <c r="AB56" s="19"/>
      <c r="AC56" s="148"/>
      <c r="AD56" s="19"/>
      <c r="AE56" s="151"/>
      <c r="AF56" s="163"/>
      <c r="AG56" s="143"/>
      <c r="AH56" s="145"/>
      <c r="AI56" s="141"/>
      <c r="AJ56" s="125"/>
      <c r="AK56" s="125"/>
      <c r="AL56" s="133"/>
      <c r="AM56" s="134"/>
      <c r="AN56" s="135"/>
      <c r="AO56" s="121"/>
      <c r="AP56" s="124"/>
    </row>
    <row r="57" spans="1:42" ht="12.75" customHeight="1">
      <c r="A57" s="30"/>
      <c r="B57" s="152" t="s">
        <v>29</v>
      </c>
      <c r="C57" s="155">
        <f>Q45</f>
        <v>2</v>
      </c>
      <c r="D57" s="33" t="str">
        <f>IF(C57+E57&gt;0,IF(C57&gt;E57,"○",IF(C57&lt;E57,"×","△")),"")</f>
        <v>×</v>
      </c>
      <c r="E57" s="158">
        <f>O45</f>
        <v>11</v>
      </c>
      <c r="F57" s="155">
        <f>Q48</f>
        <v>8</v>
      </c>
      <c r="G57" s="33" t="str">
        <f>IF(F57+H57&gt;0,IF(F57&gt;H57,"○",IF(F57&lt;H57,"×","△")),"")</f>
        <v>×</v>
      </c>
      <c r="H57" s="158">
        <f>O48</f>
        <v>11</v>
      </c>
      <c r="I57" s="155">
        <f>Q51</f>
        <v>3</v>
      </c>
      <c r="J57" s="33" t="str">
        <f>IF(I57+K57&gt;0,IF(I57&gt;K57,"○",IF(I57&lt;K57,"×","△")),"")</f>
        <v>×</v>
      </c>
      <c r="K57" s="158">
        <f>O51</f>
        <v>10</v>
      </c>
      <c r="L57" s="155">
        <f>Q54</f>
        <v>1</v>
      </c>
      <c r="M57" s="33" t="str">
        <f>IF(L57+N57&gt;0,IF(L57&gt;N57,"○",IF(L57&lt;N57,"×","△")),"")</f>
        <v>×</v>
      </c>
      <c r="N57" s="158">
        <f>O54</f>
        <v>10</v>
      </c>
      <c r="O57" s="24"/>
      <c r="P57" s="36"/>
      <c r="Q57" s="27"/>
      <c r="R57" s="155">
        <v>3</v>
      </c>
      <c r="S57" s="33" t="str">
        <f>IF(R57+T57&gt;0,IF(R57&gt;T57,"○",IF(R57&lt;T57,"×","△")),"")</f>
        <v>×</v>
      </c>
      <c r="T57" s="158">
        <v>10</v>
      </c>
      <c r="U57" s="155">
        <v>7</v>
      </c>
      <c r="V57" s="33" t="str">
        <f>IF(U57+W57&gt;0,IF(U57&gt;W57,"○",IF(U57&lt;W57,"×","△")),"")</f>
        <v>×</v>
      </c>
      <c r="W57" s="158">
        <v>9</v>
      </c>
      <c r="X57" s="155">
        <v>5</v>
      </c>
      <c r="Y57" s="33" t="str">
        <f>IF(X57+Z57&gt;0,IF(X57&gt;Z57,"○",IF(X57&lt;Z57,"×","△")),"")</f>
        <v>×</v>
      </c>
      <c r="Z57" s="158">
        <v>8</v>
      </c>
      <c r="AA57" s="180">
        <f>COUNTIF(D57:Z59,"○")</f>
        <v>0</v>
      </c>
      <c r="AB57" s="18"/>
      <c r="AC57" s="146">
        <f>COUNTIF(D57:Z59,"△")</f>
        <v>0</v>
      </c>
      <c r="AD57" s="18"/>
      <c r="AE57" s="149">
        <f>COUNTIF(D57:Z59,"×")</f>
        <v>7</v>
      </c>
      <c r="AF57" s="161">
        <f>AA57*2+AC57*1</f>
        <v>0</v>
      </c>
      <c r="AG57" s="15" t="s">
        <v>5</v>
      </c>
      <c r="AH57" s="17" t="s">
        <v>6</v>
      </c>
      <c r="AI57" s="139">
        <f>RANK(AK57,$AK$45:$AK$66)</f>
        <v>8</v>
      </c>
      <c r="AJ57" s="125">
        <v>13</v>
      </c>
      <c r="AK57" s="125">
        <f>AF57*100+AG58</f>
        <v>29</v>
      </c>
      <c r="AL57" s="127" t="s">
        <v>107</v>
      </c>
      <c r="AM57" s="128"/>
      <c r="AN57" s="129"/>
      <c r="AO57" s="126">
        <v>15</v>
      </c>
      <c r="AP57" s="124" t="s">
        <v>101</v>
      </c>
    </row>
    <row r="58" spans="1:42" ht="12.75" customHeight="1">
      <c r="A58" s="31">
        <v>13</v>
      </c>
      <c r="B58" s="153"/>
      <c r="C58" s="156"/>
      <c r="D58" s="34" t="s">
        <v>7</v>
      </c>
      <c r="E58" s="159"/>
      <c r="F58" s="156"/>
      <c r="G58" s="34" t="s">
        <v>7</v>
      </c>
      <c r="H58" s="159"/>
      <c r="I58" s="156"/>
      <c r="J58" s="34" t="s">
        <v>7</v>
      </c>
      <c r="K58" s="159"/>
      <c r="L58" s="156"/>
      <c r="M58" s="34" t="s">
        <v>7</v>
      </c>
      <c r="N58" s="159"/>
      <c r="O58" s="25"/>
      <c r="P58" s="37"/>
      <c r="Q58" s="28"/>
      <c r="R58" s="156"/>
      <c r="S58" s="34" t="s">
        <v>7</v>
      </c>
      <c r="T58" s="159"/>
      <c r="U58" s="156"/>
      <c r="V58" s="34" t="s">
        <v>7</v>
      </c>
      <c r="W58" s="159"/>
      <c r="X58" s="156"/>
      <c r="Y58" s="34" t="s">
        <v>7</v>
      </c>
      <c r="Z58" s="159"/>
      <c r="AA58" s="181"/>
      <c r="AB58" s="19" t="s">
        <v>7</v>
      </c>
      <c r="AC58" s="147"/>
      <c r="AD58" s="19" t="s">
        <v>7</v>
      </c>
      <c r="AE58" s="150"/>
      <c r="AF58" s="162"/>
      <c r="AG58" s="142">
        <f>SUM(C57+F57+I57+L57+R57+U57+X57)</f>
        <v>29</v>
      </c>
      <c r="AH58" s="144">
        <f>SUM(E57+H57+K57+N57+T57+W57+Z57)</f>
        <v>69</v>
      </c>
      <c r="AI58" s="140"/>
      <c r="AJ58" s="125"/>
      <c r="AK58" s="125"/>
      <c r="AL58" s="130"/>
      <c r="AM58" s="131"/>
      <c r="AN58" s="132"/>
      <c r="AO58" s="126"/>
      <c r="AP58" s="124"/>
    </row>
    <row r="59" spans="1:42" ht="12.75" customHeight="1">
      <c r="A59" s="32"/>
      <c r="B59" s="154"/>
      <c r="C59" s="157"/>
      <c r="D59" s="35"/>
      <c r="E59" s="160"/>
      <c r="F59" s="157"/>
      <c r="G59" s="35"/>
      <c r="H59" s="160"/>
      <c r="I59" s="157"/>
      <c r="J59" s="35"/>
      <c r="K59" s="160"/>
      <c r="L59" s="157"/>
      <c r="M59" s="35"/>
      <c r="N59" s="160"/>
      <c r="O59" s="26"/>
      <c r="P59" s="38"/>
      <c r="Q59" s="29"/>
      <c r="R59" s="157"/>
      <c r="S59" s="35"/>
      <c r="T59" s="160"/>
      <c r="U59" s="157"/>
      <c r="V59" s="35"/>
      <c r="W59" s="160"/>
      <c r="X59" s="157"/>
      <c r="Y59" s="35"/>
      <c r="Z59" s="160"/>
      <c r="AA59" s="182"/>
      <c r="AB59" s="23"/>
      <c r="AC59" s="148"/>
      <c r="AD59" s="23"/>
      <c r="AE59" s="151"/>
      <c r="AF59" s="163"/>
      <c r="AG59" s="143"/>
      <c r="AH59" s="145"/>
      <c r="AI59" s="141"/>
      <c r="AJ59" s="125"/>
      <c r="AK59" s="125"/>
      <c r="AL59" s="133"/>
      <c r="AM59" s="134"/>
      <c r="AN59" s="135"/>
      <c r="AO59" s="126"/>
      <c r="AP59" s="124"/>
    </row>
    <row r="60" spans="1:42" ht="12.75" customHeight="1">
      <c r="A60" s="30"/>
      <c r="B60" s="152" t="s">
        <v>30</v>
      </c>
      <c r="C60" s="155">
        <f>T45</f>
        <v>1</v>
      </c>
      <c r="D60" s="33" t="str">
        <f>IF(C60+E60&gt;0,IF(C60&gt;E60,"○",IF(C60&lt;E60,"×","△")),"")</f>
        <v>×</v>
      </c>
      <c r="E60" s="158">
        <f>R45</f>
        <v>9</v>
      </c>
      <c r="F60" s="155">
        <f>T48</f>
        <v>9</v>
      </c>
      <c r="G60" s="33" t="str">
        <f>IF(F60+H60&gt;0,IF(F60&gt;H60,"○",IF(F60&lt;H60,"×","△")),"")</f>
        <v>○</v>
      </c>
      <c r="H60" s="158">
        <f>R48</f>
        <v>7</v>
      </c>
      <c r="I60" s="155">
        <f>T51</f>
        <v>3</v>
      </c>
      <c r="J60" s="33" t="str">
        <f>IF(I60+K60&gt;0,IF(I60&gt;K60,"○",IF(I60&lt;K60,"×","△")),"")</f>
        <v>×</v>
      </c>
      <c r="K60" s="158">
        <f>R51</f>
        <v>7</v>
      </c>
      <c r="L60" s="155">
        <f>T54</f>
        <v>4</v>
      </c>
      <c r="M60" s="33" t="str">
        <f>IF(L60+N60&gt;0,IF(L60&gt;N60,"○",IF(L60&lt;N60,"×","△")),"")</f>
        <v>×</v>
      </c>
      <c r="N60" s="158">
        <f>R54</f>
        <v>11</v>
      </c>
      <c r="O60" s="155">
        <f>T57</f>
        <v>10</v>
      </c>
      <c r="P60" s="33" t="str">
        <f>IF(O60+Q60&gt;0,IF(O60&gt;Q60,"○",IF(O60&lt;Q60,"×","△")),"")</f>
        <v>○</v>
      </c>
      <c r="Q60" s="158">
        <f>R57</f>
        <v>3</v>
      </c>
      <c r="R60" s="20"/>
      <c r="S60" s="36"/>
      <c r="T60" s="20"/>
      <c r="U60" s="155">
        <v>6</v>
      </c>
      <c r="V60" s="33" t="str">
        <f>IF(U60+W60&gt;0,IF(U60&gt;W60,"○",IF(U60&lt;W60,"×","△")),"")</f>
        <v>○</v>
      </c>
      <c r="W60" s="158">
        <v>2</v>
      </c>
      <c r="X60" s="155">
        <v>11</v>
      </c>
      <c r="Y60" s="33" t="str">
        <f>IF(X60+Z60&gt;0,IF(X60&gt;Z60,"○",IF(X60&lt;Z60,"×","△")),"")</f>
        <v>○</v>
      </c>
      <c r="Z60" s="158">
        <v>6</v>
      </c>
      <c r="AA60" s="180">
        <f>COUNTIF(D60:Z62,"○")</f>
        <v>4</v>
      </c>
      <c r="AB60" s="19"/>
      <c r="AC60" s="146">
        <f>COUNTIF(D60:Z62,"△")</f>
        <v>0</v>
      </c>
      <c r="AD60" s="19"/>
      <c r="AE60" s="149">
        <f>COUNTIF(D60:Z62,"×")</f>
        <v>3</v>
      </c>
      <c r="AF60" s="161">
        <f>AA60*2+AC60*1</f>
        <v>8</v>
      </c>
      <c r="AG60" s="15" t="s">
        <v>5</v>
      </c>
      <c r="AH60" s="17" t="s">
        <v>6</v>
      </c>
      <c r="AI60" s="139">
        <f>RANK(AK60,$AK$45:$AK$66)</f>
        <v>4</v>
      </c>
      <c r="AJ60" s="125">
        <v>14</v>
      </c>
      <c r="AK60" s="125">
        <f>AF60*100+AG61</f>
        <v>844</v>
      </c>
      <c r="AL60" s="127" t="s">
        <v>108</v>
      </c>
      <c r="AM60" s="128"/>
      <c r="AN60" s="129"/>
      <c r="AO60" s="126">
        <v>16</v>
      </c>
      <c r="AP60" s="124" t="s">
        <v>101</v>
      </c>
    </row>
    <row r="61" spans="1:42" ht="12.75" customHeight="1">
      <c r="A61" s="31">
        <v>14</v>
      </c>
      <c r="B61" s="153"/>
      <c r="C61" s="156"/>
      <c r="D61" s="34" t="s">
        <v>7</v>
      </c>
      <c r="E61" s="159"/>
      <c r="F61" s="156"/>
      <c r="G61" s="34" t="s">
        <v>7</v>
      </c>
      <c r="H61" s="159"/>
      <c r="I61" s="156"/>
      <c r="J61" s="34" t="s">
        <v>7</v>
      </c>
      <c r="K61" s="159"/>
      <c r="L61" s="156"/>
      <c r="M61" s="34" t="s">
        <v>7</v>
      </c>
      <c r="N61" s="159"/>
      <c r="O61" s="156"/>
      <c r="P61" s="34" t="s">
        <v>7</v>
      </c>
      <c r="Q61" s="159"/>
      <c r="R61" s="21"/>
      <c r="S61" s="37"/>
      <c r="T61" s="21"/>
      <c r="U61" s="156"/>
      <c r="V61" s="34" t="s">
        <v>7</v>
      </c>
      <c r="W61" s="159"/>
      <c r="X61" s="156"/>
      <c r="Y61" s="34" t="s">
        <v>7</v>
      </c>
      <c r="Z61" s="159"/>
      <c r="AA61" s="181"/>
      <c r="AB61" s="19" t="s">
        <v>7</v>
      </c>
      <c r="AC61" s="147"/>
      <c r="AD61" s="19" t="s">
        <v>7</v>
      </c>
      <c r="AE61" s="150"/>
      <c r="AF61" s="162"/>
      <c r="AG61" s="142">
        <f>SUM(C60+F60+I60+L60+O60+U60+X60)</f>
        <v>44</v>
      </c>
      <c r="AH61" s="144">
        <f>SUM(E60+H60+K60+N60+Q60+W60+Z60)</f>
        <v>45</v>
      </c>
      <c r="AI61" s="140"/>
      <c r="AJ61" s="125"/>
      <c r="AK61" s="125"/>
      <c r="AL61" s="130"/>
      <c r="AM61" s="131"/>
      <c r="AN61" s="132"/>
      <c r="AO61" s="126"/>
      <c r="AP61" s="124"/>
    </row>
    <row r="62" spans="1:42" ht="12.75" customHeight="1">
      <c r="A62" s="32"/>
      <c r="B62" s="154"/>
      <c r="C62" s="157"/>
      <c r="D62" s="35"/>
      <c r="E62" s="160"/>
      <c r="F62" s="157"/>
      <c r="G62" s="35"/>
      <c r="H62" s="160"/>
      <c r="I62" s="157"/>
      <c r="J62" s="35"/>
      <c r="K62" s="160"/>
      <c r="L62" s="157"/>
      <c r="M62" s="35"/>
      <c r="N62" s="160"/>
      <c r="O62" s="157"/>
      <c r="P62" s="35"/>
      <c r="Q62" s="160"/>
      <c r="R62" s="22"/>
      <c r="S62" s="38"/>
      <c r="T62" s="22"/>
      <c r="U62" s="157"/>
      <c r="V62" s="35"/>
      <c r="W62" s="160"/>
      <c r="X62" s="157"/>
      <c r="Y62" s="35"/>
      <c r="Z62" s="160"/>
      <c r="AA62" s="182"/>
      <c r="AB62" s="19"/>
      <c r="AC62" s="148"/>
      <c r="AD62" s="19"/>
      <c r="AE62" s="151"/>
      <c r="AF62" s="163"/>
      <c r="AG62" s="143"/>
      <c r="AH62" s="145"/>
      <c r="AI62" s="141"/>
      <c r="AJ62" s="125"/>
      <c r="AK62" s="125"/>
      <c r="AL62" s="133"/>
      <c r="AM62" s="134"/>
      <c r="AN62" s="135"/>
      <c r="AO62" s="126"/>
      <c r="AP62" s="124"/>
    </row>
    <row r="63" spans="1:42" ht="12.75" customHeight="1">
      <c r="A63" s="30"/>
      <c r="B63" s="152" t="s">
        <v>18</v>
      </c>
      <c r="C63" s="155">
        <f>W45</f>
        <v>7</v>
      </c>
      <c r="D63" s="33" t="str">
        <f>IF(C63+E63&gt;0,IF(C63&gt;E63,"○",IF(C63&lt;E63,"×","△")),"")</f>
        <v>△</v>
      </c>
      <c r="E63" s="158">
        <f>U45</f>
        <v>7</v>
      </c>
      <c r="F63" s="155">
        <f>W48</f>
        <v>11</v>
      </c>
      <c r="G63" s="33" t="str">
        <f>IF(F63+H63&gt;0,IF(F63&gt;H63,"○",IF(F63&lt;H63,"×","△")),"")</f>
        <v>○</v>
      </c>
      <c r="H63" s="158">
        <f>U48</f>
        <v>2</v>
      </c>
      <c r="I63" s="155">
        <f>W51</f>
        <v>5</v>
      </c>
      <c r="J63" s="33" t="str">
        <f>IF(I63+K63&gt;0,IF(I63&gt;K63,"○",IF(I63&lt;K63,"×","△")),"")</f>
        <v>×</v>
      </c>
      <c r="K63" s="158">
        <f>U51</f>
        <v>7</v>
      </c>
      <c r="L63" s="155">
        <f>W54</f>
        <v>8</v>
      </c>
      <c r="M63" s="33" t="str">
        <f>IF(L63+N63&gt;0,IF(L63&gt;N63,"○",IF(L63&lt;N63,"×","△")),"")</f>
        <v>×</v>
      </c>
      <c r="N63" s="158">
        <f>U54</f>
        <v>9</v>
      </c>
      <c r="O63" s="155">
        <f>W57</f>
        <v>9</v>
      </c>
      <c r="P63" s="33" t="str">
        <f>IF(O63+Q63&gt;0,IF(O63&gt;Q63,"○",IF(O63&lt;Q63,"×","△")),"")</f>
        <v>○</v>
      </c>
      <c r="Q63" s="158">
        <f>U57</f>
        <v>7</v>
      </c>
      <c r="R63" s="155">
        <f>W60</f>
        <v>2</v>
      </c>
      <c r="S63" s="33" t="str">
        <f>IF(R63+T63&gt;0,IF(R63&gt;T63,"○",IF(R63&lt;T63,"×","△")),"")</f>
        <v>×</v>
      </c>
      <c r="T63" s="158">
        <f>U60</f>
        <v>6</v>
      </c>
      <c r="U63" s="24"/>
      <c r="V63" s="36"/>
      <c r="W63" s="27"/>
      <c r="X63" s="155">
        <v>7</v>
      </c>
      <c r="Y63" s="33" t="str">
        <f>IF(X63+Z63&gt;0,IF(X63&gt;Z63,"○",IF(X63&lt;Z63,"×","△")),"")</f>
        <v>○</v>
      </c>
      <c r="Z63" s="158">
        <v>6</v>
      </c>
      <c r="AA63" s="180">
        <f>COUNTIF(D63:Z65,"○")</f>
        <v>3</v>
      </c>
      <c r="AB63" s="18"/>
      <c r="AC63" s="146">
        <f>COUNTIF(D63:Z65,"△")</f>
        <v>1</v>
      </c>
      <c r="AD63" s="18"/>
      <c r="AE63" s="149">
        <f>COUNTIF(D63:Z65,"×")</f>
        <v>3</v>
      </c>
      <c r="AF63" s="161">
        <f>AA63*2+AC63*1</f>
        <v>7</v>
      </c>
      <c r="AG63" s="15" t="s">
        <v>5</v>
      </c>
      <c r="AH63" s="17" t="s">
        <v>6</v>
      </c>
      <c r="AI63" s="139">
        <f>RANK(AK63,$AK$45:$AK$66)</f>
        <v>5</v>
      </c>
      <c r="AJ63" s="125">
        <v>15</v>
      </c>
      <c r="AK63" s="125">
        <f>AF63*100+AG64</f>
        <v>749</v>
      </c>
      <c r="AL63" s="127" t="s">
        <v>109</v>
      </c>
      <c r="AM63" s="128"/>
      <c r="AN63" s="129"/>
      <c r="AO63" s="126">
        <v>10</v>
      </c>
      <c r="AP63" s="124" t="s">
        <v>101</v>
      </c>
    </row>
    <row r="64" spans="1:42" ht="12.75" customHeight="1">
      <c r="A64" s="31">
        <v>15</v>
      </c>
      <c r="B64" s="153"/>
      <c r="C64" s="156"/>
      <c r="D64" s="34" t="s">
        <v>7</v>
      </c>
      <c r="E64" s="159"/>
      <c r="F64" s="156"/>
      <c r="G64" s="34" t="s">
        <v>7</v>
      </c>
      <c r="H64" s="159"/>
      <c r="I64" s="156"/>
      <c r="J64" s="34" t="s">
        <v>7</v>
      </c>
      <c r="K64" s="159"/>
      <c r="L64" s="156"/>
      <c r="M64" s="34" t="s">
        <v>7</v>
      </c>
      <c r="N64" s="159"/>
      <c r="O64" s="156"/>
      <c r="P64" s="34" t="s">
        <v>7</v>
      </c>
      <c r="Q64" s="159"/>
      <c r="R64" s="156"/>
      <c r="S64" s="34" t="s">
        <v>7</v>
      </c>
      <c r="T64" s="159"/>
      <c r="U64" s="25"/>
      <c r="V64" s="37"/>
      <c r="W64" s="28"/>
      <c r="X64" s="156"/>
      <c r="Y64" s="34" t="s">
        <v>7</v>
      </c>
      <c r="Z64" s="159"/>
      <c r="AA64" s="181"/>
      <c r="AB64" s="19" t="s">
        <v>7</v>
      </c>
      <c r="AC64" s="147"/>
      <c r="AD64" s="19" t="s">
        <v>7</v>
      </c>
      <c r="AE64" s="150"/>
      <c r="AF64" s="162"/>
      <c r="AG64" s="142">
        <f>SUM(C63+F63+I63+L63+O63+R63+X63)</f>
        <v>49</v>
      </c>
      <c r="AH64" s="144">
        <f>SUM(E63+H63+K63+N63+Q63+T63+Z63)</f>
        <v>44</v>
      </c>
      <c r="AI64" s="140"/>
      <c r="AJ64" s="125"/>
      <c r="AK64" s="125"/>
      <c r="AL64" s="130"/>
      <c r="AM64" s="131"/>
      <c r="AN64" s="132"/>
      <c r="AO64" s="126"/>
      <c r="AP64" s="124"/>
    </row>
    <row r="65" spans="1:42" ht="12.75" customHeight="1">
      <c r="A65" s="32"/>
      <c r="B65" s="154"/>
      <c r="C65" s="157"/>
      <c r="D65" s="35"/>
      <c r="E65" s="160"/>
      <c r="F65" s="157"/>
      <c r="G65" s="35"/>
      <c r="H65" s="160"/>
      <c r="I65" s="157"/>
      <c r="J65" s="35"/>
      <c r="K65" s="160"/>
      <c r="L65" s="157"/>
      <c r="M65" s="35"/>
      <c r="N65" s="160"/>
      <c r="O65" s="157"/>
      <c r="P65" s="35"/>
      <c r="Q65" s="160"/>
      <c r="R65" s="157"/>
      <c r="S65" s="35"/>
      <c r="T65" s="160"/>
      <c r="U65" s="26"/>
      <c r="V65" s="38"/>
      <c r="W65" s="29"/>
      <c r="X65" s="157"/>
      <c r="Y65" s="35"/>
      <c r="Z65" s="160"/>
      <c r="AA65" s="182"/>
      <c r="AB65" s="23"/>
      <c r="AC65" s="148"/>
      <c r="AD65" s="23"/>
      <c r="AE65" s="151"/>
      <c r="AF65" s="163"/>
      <c r="AG65" s="143"/>
      <c r="AH65" s="145"/>
      <c r="AI65" s="141"/>
      <c r="AJ65" s="125"/>
      <c r="AK65" s="125"/>
      <c r="AL65" s="133"/>
      <c r="AM65" s="134"/>
      <c r="AN65" s="135"/>
      <c r="AO65" s="126"/>
      <c r="AP65" s="124"/>
    </row>
    <row r="66" spans="1:42" ht="12.75" customHeight="1">
      <c r="A66" s="215"/>
      <c r="B66" s="216" t="s">
        <v>33</v>
      </c>
      <c r="C66" s="155">
        <f>Z45</f>
        <v>11</v>
      </c>
      <c r="D66" s="33" t="str">
        <f>IF(C66+E66&gt;0,IF(C66&gt;E66,"○",IF(C66&lt;E66,"×","△")),"")</f>
        <v>○</v>
      </c>
      <c r="E66" s="158">
        <f>X45</f>
        <v>6</v>
      </c>
      <c r="F66" s="155">
        <f>Z48</f>
        <v>8</v>
      </c>
      <c r="G66" s="33" t="str">
        <f>IF(F66+H66&gt;0,IF(F66&gt;H66,"○",IF(F66&lt;H66,"×","△")),"")</f>
        <v>△</v>
      </c>
      <c r="H66" s="158">
        <f>X48</f>
        <v>8</v>
      </c>
      <c r="I66" s="155">
        <f>Z51</f>
        <v>3</v>
      </c>
      <c r="J66" s="33" t="str">
        <f>IF(I66+K66&gt;0,IF(I66&gt;K66,"○",IF(I66&lt;K66,"×","△")),"")</f>
        <v>×</v>
      </c>
      <c r="K66" s="158">
        <f>X51</f>
        <v>10</v>
      </c>
      <c r="L66" s="155">
        <f>Z54</f>
        <v>5</v>
      </c>
      <c r="M66" s="33" t="str">
        <f>IF(L66+N66&gt;0,IF(L66&gt;N66,"○",IF(L66&lt;N66,"×","△")),"")</f>
        <v>×</v>
      </c>
      <c r="N66" s="158">
        <f>X54</f>
        <v>11</v>
      </c>
      <c r="O66" s="155">
        <f>Z57</f>
        <v>8</v>
      </c>
      <c r="P66" s="33" t="str">
        <f>IF(O66+Q66&gt;0,IF(O66&gt;Q66,"○",IF(O66&lt;Q66,"×","△")),"")</f>
        <v>○</v>
      </c>
      <c r="Q66" s="158">
        <f>X57</f>
        <v>5</v>
      </c>
      <c r="R66" s="155">
        <f>Z60</f>
        <v>6</v>
      </c>
      <c r="S66" s="33" t="str">
        <f>IF(R66+T66&gt;0,IF(R66&gt;T66,"○",IF(R66&lt;T66,"×","△")),"")</f>
        <v>×</v>
      </c>
      <c r="T66" s="158">
        <f>X60</f>
        <v>11</v>
      </c>
      <c r="U66" s="155">
        <f>Z63</f>
        <v>6</v>
      </c>
      <c r="V66" s="33" t="str">
        <f>IF(U66+W66&gt;0,IF(U66&gt;W66,"○",IF(U66&lt;W66,"×","△")),"")</f>
        <v>×</v>
      </c>
      <c r="W66" s="158">
        <f>X63</f>
        <v>7</v>
      </c>
      <c r="X66" s="183"/>
      <c r="Y66" s="55"/>
      <c r="Z66" s="186"/>
      <c r="AA66" s="180">
        <f>COUNTIF(D66:Z68,"○")</f>
        <v>2</v>
      </c>
      <c r="AB66" s="18"/>
      <c r="AC66" s="146">
        <f>COUNTIF(D66:Z68,"△")</f>
        <v>1</v>
      </c>
      <c r="AD66" s="18"/>
      <c r="AE66" s="149">
        <f>COUNTIF(D66:Z68,"×")</f>
        <v>4</v>
      </c>
      <c r="AF66" s="161">
        <f>AA66*2+AC66*1</f>
        <v>5</v>
      </c>
      <c r="AG66" s="15" t="s">
        <v>5</v>
      </c>
      <c r="AH66" s="17" t="s">
        <v>6</v>
      </c>
      <c r="AI66" s="139">
        <f>RANK(AK66,$AK$45:$AK$66)</f>
        <v>6</v>
      </c>
      <c r="AJ66" s="125">
        <v>16</v>
      </c>
      <c r="AK66" s="125">
        <f>AF66*100+AG67</f>
        <v>547</v>
      </c>
      <c r="AL66" s="127" t="s">
        <v>110</v>
      </c>
      <c r="AM66" s="128"/>
      <c r="AN66" s="129"/>
      <c r="AO66" s="126">
        <v>13</v>
      </c>
      <c r="AP66" s="124" t="s">
        <v>101</v>
      </c>
    </row>
    <row r="67" spans="1:42" ht="12.75" customHeight="1">
      <c r="A67" s="217">
        <v>16</v>
      </c>
      <c r="B67" s="218"/>
      <c r="C67" s="156"/>
      <c r="D67" s="34" t="s">
        <v>7</v>
      </c>
      <c r="E67" s="159"/>
      <c r="F67" s="156"/>
      <c r="G67" s="34" t="s">
        <v>7</v>
      </c>
      <c r="H67" s="159"/>
      <c r="I67" s="156"/>
      <c r="J67" s="34" t="s">
        <v>7</v>
      </c>
      <c r="K67" s="159"/>
      <c r="L67" s="156"/>
      <c r="M67" s="34" t="s">
        <v>7</v>
      </c>
      <c r="N67" s="159"/>
      <c r="O67" s="156"/>
      <c r="P67" s="34" t="s">
        <v>7</v>
      </c>
      <c r="Q67" s="159"/>
      <c r="R67" s="156"/>
      <c r="S67" s="34" t="s">
        <v>7</v>
      </c>
      <c r="T67" s="159"/>
      <c r="U67" s="156"/>
      <c r="V67" s="34" t="s">
        <v>7</v>
      </c>
      <c r="W67" s="159"/>
      <c r="X67" s="184"/>
      <c r="Y67" s="57" t="s">
        <v>7</v>
      </c>
      <c r="Z67" s="187"/>
      <c r="AA67" s="181"/>
      <c r="AB67" s="19" t="s">
        <v>7</v>
      </c>
      <c r="AC67" s="147"/>
      <c r="AD67" s="19" t="s">
        <v>7</v>
      </c>
      <c r="AE67" s="150"/>
      <c r="AF67" s="162"/>
      <c r="AG67" s="142">
        <f>SUM(C66+F66+I66+L66+O66+R66+U66+X66)</f>
        <v>47</v>
      </c>
      <c r="AH67" s="144">
        <f>SUM(E66+H66+K66+N66+Q66+T66+W66)</f>
        <v>58</v>
      </c>
      <c r="AI67" s="140"/>
      <c r="AJ67" s="125"/>
      <c r="AK67" s="125"/>
      <c r="AL67" s="130"/>
      <c r="AM67" s="131"/>
      <c r="AN67" s="132"/>
      <c r="AO67" s="126"/>
      <c r="AP67" s="124"/>
    </row>
    <row r="68" spans="1:42" ht="12.75" customHeight="1">
      <c r="A68" s="219"/>
      <c r="B68" s="220"/>
      <c r="C68" s="157"/>
      <c r="D68" s="35"/>
      <c r="E68" s="160"/>
      <c r="F68" s="157"/>
      <c r="G68" s="35"/>
      <c r="H68" s="160"/>
      <c r="I68" s="157"/>
      <c r="J68" s="35"/>
      <c r="K68" s="160"/>
      <c r="L68" s="157"/>
      <c r="M68" s="35"/>
      <c r="N68" s="160"/>
      <c r="O68" s="157"/>
      <c r="P68" s="35"/>
      <c r="Q68" s="160"/>
      <c r="R68" s="157"/>
      <c r="S68" s="35"/>
      <c r="T68" s="160"/>
      <c r="U68" s="157"/>
      <c r="V68" s="35"/>
      <c r="W68" s="160"/>
      <c r="X68" s="185"/>
      <c r="Y68" s="56"/>
      <c r="Z68" s="188"/>
      <c r="AA68" s="182"/>
      <c r="AB68" s="23"/>
      <c r="AC68" s="148"/>
      <c r="AD68" s="23"/>
      <c r="AE68" s="151"/>
      <c r="AF68" s="163"/>
      <c r="AG68" s="143"/>
      <c r="AH68" s="145"/>
      <c r="AI68" s="141"/>
      <c r="AJ68" s="125"/>
      <c r="AK68" s="125"/>
      <c r="AL68" s="133"/>
      <c r="AM68" s="134"/>
      <c r="AN68" s="135"/>
      <c r="AO68" s="126"/>
      <c r="AP68" s="124"/>
    </row>
    <row r="74" spans="2:10" ht="13.5">
      <c r="B74" s="174"/>
      <c r="C74" s="174"/>
      <c r="D74" s="174"/>
      <c r="E74" s="174"/>
      <c r="F74" s="174"/>
      <c r="G74" s="174"/>
      <c r="H74" s="174"/>
      <c r="I74" s="175"/>
      <c r="J74" s="175"/>
    </row>
    <row r="75" spans="2:10" ht="13.5">
      <c r="B75" s="60" t="s">
        <v>15</v>
      </c>
      <c r="C75" s="63"/>
      <c r="D75" s="63"/>
      <c r="E75" s="63"/>
      <c r="F75" s="63"/>
      <c r="G75" s="63"/>
      <c r="H75" s="63"/>
      <c r="I75" s="64"/>
      <c r="J75" s="64"/>
    </row>
    <row r="76" spans="2:10" ht="13.5">
      <c r="B76" s="59" t="s">
        <v>8</v>
      </c>
      <c r="C76" s="63"/>
      <c r="D76" s="63"/>
      <c r="E76" s="63"/>
      <c r="F76" s="63"/>
      <c r="G76" s="63"/>
      <c r="H76" s="63"/>
      <c r="I76" s="54"/>
      <c r="J76" s="54"/>
    </row>
    <row r="77" spans="2:10" ht="13.5">
      <c r="B77" s="167"/>
      <c r="C77" s="167"/>
      <c r="D77" s="167"/>
      <c r="E77" s="167"/>
      <c r="F77" s="167"/>
      <c r="G77" s="167"/>
      <c r="H77" s="167"/>
      <c r="I77" s="58"/>
      <c r="J77" s="58"/>
    </row>
    <row r="78" spans="2:11" ht="22.5" customHeight="1" thickBot="1">
      <c r="B78" s="168" t="s">
        <v>89</v>
      </c>
      <c r="C78" s="169"/>
      <c r="D78" s="169"/>
      <c r="E78" s="169"/>
      <c r="F78" s="169"/>
      <c r="G78" s="169"/>
      <c r="H78" s="169"/>
      <c r="I78" s="170"/>
      <c r="J78" s="1"/>
      <c r="K78" s="1"/>
    </row>
    <row r="79" spans="1:37" ht="13.5">
      <c r="A79" s="13"/>
      <c r="B79" s="14" t="s">
        <v>0</v>
      </c>
      <c r="C79" s="164">
        <v>17</v>
      </c>
      <c r="D79" s="165"/>
      <c r="E79" s="166"/>
      <c r="F79" s="164">
        <v>18</v>
      </c>
      <c r="G79" s="165"/>
      <c r="H79" s="166"/>
      <c r="I79" s="164">
        <v>19</v>
      </c>
      <c r="J79" s="165"/>
      <c r="K79" s="166"/>
      <c r="L79" s="164">
        <v>20</v>
      </c>
      <c r="M79" s="165"/>
      <c r="N79" s="166"/>
      <c r="O79" s="164">
        <v>21</v>
      </c>
      <c r="P79" s="165"/>
      <c r="Q79" s="166"/>
      <c r="R79" s="164">
        <v>22</v>
      </c>
      <c r="S79" s="165"/>
      <c r="T79" s="166"/>
      <c r="U79" s="164">
        <v>23</v>
      </c>
      <c r="V79" s="165"/>
      <c r="W79" s="166"/>
      <c r="X79" s="164">
        <v>24</v>
      </c>
      <c r="Y79" s="165"/>
      <c r="Z79" s="166"/>
      <c r="AA79" s="177" t="s">
        <v>1</v>
      </c>
      <c r="AB79" s="178"/>
      <c r="AC79" s="178"/>
      <c r="AD79" s="178"/>
      <c r="AE79" s="179"/>
      <c r="AF79" s="11" t="s">
        <v>2</v>
      </c>
      <c r="AG79" s="177" t="s">
        <v>3</v>
      </c>
      <c r="AH79" s="179"/>
      <c r="AI79" s="12" t="s">
        <v>4</v>
      </c>
      <c r="AK79" s="11" t="s">
        <v>2</v>
      </c>
    </row>
    <row r="80" spans="1:42" ht="12.75" customHeight="1">
      <c r="A80" s="30"/>
      <c r="B80" s="152" t="s">
        <v>34</v>
      </c>
      <c r="C80" s="3"/>
      <c r="D80" s="4"/>
      <c r="E80" s="8"/>
      <c r="F80" s="155">
        <v>9</v>
      </c>
      <c r="G80" s="33" t="str">
        <f>IF(F80+H80&gt;0,IF(F80&gt;H80,"○",IF(F80&lt;H80,"×","△")),"")</f>
        <v>○</v>
      </c>
      <c r="H80" s="158">
        <v>7</v>
      </c>
      <c r="I80" s="155">
        <v>11</v>
      </c>
      <c r="J80" s="33" t="str">
        <f>IF(I80+K80&gt;0,IF(I80&gt;K80,"○",IF(I80&lt;K80,"×","△")),"")</f>
        <v>○</v>
      </c>
      <c r="K80" s="158">
        <v>6</v>
      </c>
      <c r="L80" s="155">
        <v>0</v>
      </c>
      <c r="M80" s="33" t="str">
        <f>IF(L80+N80&gt;0,IF(L80&gt;N80,"○",IF(L80&lt;N80,"×","△")),"")</f>
        <v>×</v>
      </c>
      <c r="N80" s="158">
        <v>10</v>
      </c>
      <c r="O80" s="155">
        <v>6</v>
      </c>
      <c r="P80" s="33" t="str">
        <f>IF(O80+Q80&gt;0,IF(O80&gt;Q80,"○",IF(O80&lt;Q80,"×","△")),"")</f>
        <v>×</v>
      </c>
      <c r="Q80" s="158">
        <v>10</v>
      </c>
      <c r="R80" s="155">
        <v>3</v>
      </c>
      <c r="S80" s="33" t="str">
        <f>IF(R80+T80&gt;0,IF(R80&gt;T80,"○",IF(R80&lt;T80,"×","△")),"")</f>
        <v>×</v>
      </c>
      <c r="T80" s="158">
        <v>7</v>
      </c>
      <c r="U80" s="155">
        <v>10</v>
      </c>
      <c r="V80" s="33" t="str">
        <f>IF(U80+W80&gt;0,IF(U80&gt;W80,"○",IF(U80&lt;W80,"×","△")),"")</f>
        <v>○</v>
      </c>
      <c r="W80" s="158">
        <v>8</v>
      </c>
      <c r="X80" s="155">
        <v>11</v>
      </c>
      <c r="Y80" s="33" t="str">
        <f>IF(X80+Z80&gt;0,IF(X80&gt;Z80,"○",IF(X80&lt;Z80,"×","△")),"")</f>
        <v>○</v>
      </c>
      <c r="Z80" s="158">
        <v>9</v>
      </c>
      <c r="AA80" s="180">
        <f>COUNTIF(G80:Z82,"○")</f>
        <v>4</v>
      </c>
      <c r="AB80" s="18"/>
      <c r="AC80" s="146">
        <f>COUNTIF(G80:Z82,"△")</f>
        <v>0</v>
      </c>
      <c r="AD80" s="18"/>
      <c r="AE80" s="149">
        <f>COUNTIF(G80:Z82,"×")</f>
        <v>3</v>
      </c>
      <c r="AF80" s="161">
        <f>AA80*2+AC80*1</f>
        <v>8</v>
      </c>
      <c r="AG80" s="15" t="s">
        <v>5</v>
      </c>
      <c r="AH80" s="16" t="s">
        <v>6</v>
      </c>
      <c r="AI80" s="139">
        <f>RANK(AK80,$AK$80:$AK$101)</f>
        <v>4</v>
      </c>
      <c r="AJ80" s="124">
        <v>17</v>
      </c>
      <c r="AK80" s="125">
        <f>AF80*100+AG81</f>
        <v>850</v>
      </c>
      <c r="AL80" s="127" t="s">
        <v>111</v>
      </c>
      <c r="AM80" s="128"/>
      <c r="AN80" s="129"/>
      <c r="AO80" s="121">
        <v>20</v>
      </c>
      <c r="AP80" s="124" t="s">
        <v>101</v>
      </c>
    </row>
    <row r="81" spans="1:42" ht="12.75" customHeight="1">
      <c r="A81" s="31">
        <v>17</v>
      </c>
      <c r="B81" s="153"/>
      <c r="C81" s="5"/>
      <c r="D81" s="2"/>
      <c r="E81" s="9"/>
      <c r="F81" s="156"/>
      <c r="G81" s="34" t="s">
        <v>7</v>
      </c>
      <c r="H81" s="159"/>
      <c r="I81" s="156"/>
      <c r="J81" s="34" t="s">
        <v>7</v>
      </c>
      <c r="K81" s="159"/>
      <c r="L81" s="156"/>
      <c r="M81" s="34" t="s">
        <v>7</v>
      </c>
      <c r="N81" s="159"/>
      <c r="O81" s="156"/>
      <c r="P81" s="34" t="s">
        <v>7</v>
      </c>
      <c r="Q81" s="159"/>
      <c r="R81" s="156"/>
      <c r="S81" s="34" t="s">
        <v>7</v>
      </c>
      <c r="T81" s="159"/>
      <c r="U81" s="156"/>
      <c r="V81" s="34" t="s">
        <v>7</v>
      </c>
      <c r="W81" s="159"/>
      <c r="X81" s="156"/>
      <c r="Y81" s="34" t="s">
        <v>7</v>
      </c>
      <c r="Z81" s="159"/>
      <c r="AA81" s="181"/>
      <c r="AB81" s="19" t="s">
        <v>7</v>
      </c>
      <c r="AC81" s="147"/>
      <c r="AD81" s="19" t="s">
        <v>7</v>
      </c>
      <c r="AE81" s="150"/>
      <c r="AF81" s="162"/>
      <c r="AG81" s="142">
        <f>SUM(F80+I80+L80+O80+R80+U80+X80)</f>
        <v>50</v>
      </c>
      <c r="AH81" s="144">
        <f>SUM(H80+K80+N80+Q80+T80+W80+Z80)</f>
        <v>57</v>
      </c>
      <c r="AI81" s="140"/>
      <c r="AJ81" s="124"/>
      <c r="AK81" s="125"/>
      <c r="AL81" s="130"/>
      <c r="AM81" s="131"/>
      <c r="AN81" s="132"/>
      <c r="AO81" s="121"/>
      <c r="AP81" s="124"/>
    </row>
    <row r="82" spans="1:42" ht="12.75" customHeight="1">
      <c r="A82" s="32"/>
      <c r="B82" s="154"/>
      <c r="C82" s="6"/>
      <c r="D82" s="7"/>
      <c r="E82" s="10"/>
      <c r="F82" s="157"/>
      <c r="G82" s="35"/>
      <c r="H82" s="160"/>
      <c r="I82" s="157"/>
      <c r="J82" s="35"/>
      <c r="K82" s="160"/>
      <c r="L82" s="157"/>
      <c r="M82" s="35"/>
      <c r="N82" s="160"/>
      <c r="O82" s="157"/>
      <c r="P82" s="35"/>
      <c r="Q82" s="160"/>
      <c r="R82" s="157"/>
      <c r="S82" s="35"/>
      <c r="T82" s="160"/>
      <c r="U82" s="157"/>
      <c r="V82" s="35"/>
      <c r="W82" s="160"/>
      <c r="X82" s="157"/>
      <c r="Y82" s="35"/>
      <c r="Z82" s="160"/>
      <c r="AA82" s="182"/>
      <c r="AB82" s="23"/>
      <c r="AC82" s="148"/>
      <c r="AD82" s="23"/>
      <c r="AE82" s="151"/>
      <c r="AF82" s="163"/>
      <c r="AG82" s="143"/>
      <c r="AH82" s="145"/>
      <c r="AI82" s="141"/>
      <c r="AJ82" s="124"/>
      <c r="AK82" s="125"/>
      <c r="AL82" s="133"/>
      <c r="AM82" s="134"/>
      <c r="AN82" s="135"/>
      <c r="AO82" s="121"/>
      <c r="AP82" s="124"/>
    </row>
    <row r="83" spans="1:42" ht="12.75" customHeight="1">
      <c r="A83" s="30"/>
      <c r="B83" s="152" t="s">
        <v>36</v>
      </c>
      <c r="C83" s="155">
        <f>H80</f>
        <v>7</v>
      </c>
      <c r="D83" s="33" t="str">
        <f>IF(C83+E83&gt;0,IF(C83&gt;E83,"○",IF(C83&lt;E83,"×","△")),"")</f>
        <v>×</v>
      </c>
      <c r="E83" s="158">
        <f>F80</f>
        <v>9</v>
      </c>
      <c r="F83" s="20"/>
      <c r="G83" s="36" t="s">
        <v>13</v>
      </c>
      <c r="H83" s="20"/>
      <c r="I83" s="155">
        <v>10</v>
      </c>
      <c r="J83" s="33" t="str">
        <f>IF(I83+K83&gt;0,IF(I83&gt;K83,"○",IF(I83&lt;K83,"×","△")),"")</f>
        <v>○</v>
      </c>
      <c r="K83" s="158">
        <v>4</v>
      </c>
      <c r="L83" s="155">
        <v>4</v>
      </c>
      <c r="M83" s="33" t="str">
        <f>IF(L83+N83&gt;0,IF(L83&gt;N83,"○",IF(L83&lt;N83,"×","△")),"")</f>
        <v>×</v>
      </c>
      <c r="N83" s="158">
        <v>9</v>
      </c>
      <c r="O83" s="155">
        <v>1</v>
      </c>
      <c r="P83" s="33" t="str">
        <f>IF(O83+Q83&gt;0,IF(O83&gt;Q83,"○",IF(O83&lt;Q83,"×","△")),"")</f>
        <v>×</v>
      </c>
      <c r="Q83" s="158">
        <v>11</v>
      </c>
      <c r="R83" s="155">
        <v>3</v>
      </c>
      <c r="S83" s="33" t="str">
        <f>IF(R83+T83&gt;0,IF(R83&gt;T83,"○",IF(R83&lt;T83,"×","△")),"")</f>
        <v>×</v>
      </c>
      <c r="T83" s="158">
        <v>7</v>
      </c>
      <c r="U83" s="155">
        <v>11</v>
      </c>
      <c r="V83" s="33" t="str">
        <f>IF(U83+W83&gt;0,IF(U83&gt;W83,"○",IF(U83&lt;W83,"×","△")),"")</f>
        <v>○</v>
      </c>
      <c r="W83" s="158">
        <v>1</v>
      </c>
      <c r="X83" s="155">
        <v>11</v>
      </c>
      <c r="Y83" s="33" t="str">
        <f>IF(X83+Z83&gt;0,IF(X83&gt;Z83,"○",IF(X83&lt;Z83,"×","△")),"")</f>
        <v>○</v>
      </c>
      <c r="Z83" s="158">
        <v>5</v>
      </c>
      <c r="AA83" s="180">
        <f>COUNTIF(D83:Z85,"○")</f>
        <v>3</v>
      </c>
      <c r="AB83" s="19"/>
      <c r="AC83" s="146">
        <f>COUNTIF(D83:Z85,"△")</f>
        <v>0</v>
      </c>
      <c r="AD83" s="19"/>
      <c r="AE83" s="149">
        <f>COUNTIF(D83:Z85,"×")</f>
        <v>4</v>
      </c>
      <c r="AF83" s="161">
        <f>AA83*2+AC83*1</f>
        <v>6</v>
      </c>
      <c r="AG83" s="15" t="s">
        <v>5</v>
      </c>
      <c r="AH83" s="17" t="s">
        <v>6</v>
      </c>
      <c r="AI83" s="139">
        <f>RANK(AK83,$AK$80:$AK$101)</f>
        <v>5</v>
      </c>
      <c r="AJ83" s="124">
        <v>18</v>
      </c>
      <c r="AK83" s="125">
        <f>AF83*100+AG84</f>
        <v>647</v>
      </c>
      <c r="AL83" s="127" t="s">
        <v>112</v>
      </c>
      <c r="AM83" s="128"/>
      <c r="AN83" s="129"/>
      <c r="AO83" s="121">
        <v>22</v>
      </c>
      <c r="AP83" s="124" t="s">
        <v>101</v>
      </c>
    </row>
    <row r="84" spans="1:42" ht="12.75" customHeight="1">
      <c r="A84" s="31">
        <v>18</v>
      </c>
      <c r="B84" s="153"/>
      <c r="C84" s="156"/>
      <c r="D84" s="34" t="s">
        <v>7</v>
      </c>
      <c r="E84" s="159"/>
      <c r="F84" s="21"/>
      <c r="G84" s="37"/>
      <c r="H84" s="21"/>
      <c r="I84" s="156"/>
      <c r="J84" s="34" t="s">
        <v>7</v>
      </c>
      <c r="K84" s="159"/>
      <c r="L84" s="156"/>
      <c r="M84" s="34" t="s">
        <v>7</v>
      </c>
      <c r="N84" s="159"/>
      <c r="O84" s="156"/>
      <c r="P84" s="34" t="s">
        <v>7</v>
      </c>
      <c r="Q84" s="159"/>
      <c r="R84" s="156"/>
      <c r="S84" s="34" t="s">
        <v>7</v>
      </c>
      <c r="T84" s="159"/>
      <c r="U84" s="156"/>
      <c r="V84" s="34" t="s">
        <v>7</v>
      </c>
      <c r="W84" s="159"/>
      <c r="X84" s="156"/>
      <c r="Y84" s="34" t="s">
        <v>7</v>
      </c>
      <c r="Z84" s="159"/>
      <c r="AA84" s="181"/>
      <c r="AB84" s="19" t="s">
        <v>7</v>
      </c>
      <c r="AC84" s="147"/>
      <c r="AD84" s="19" t="s">
        <v>7</v>
      </c>
      <c r="AE84" s="150"/>
      <c r="AF84" s="162"/>
      <c r="AG84" s="142">
        <f>SUM(C83+I83+L83+O83+R83+U83+X83)</f>
        <v>47</v>
      </c>
      <c r="AH84" s="144">
        <f>SUM(E83+K83+N83+Q83+T83+W83+Z83)</f>
        <v>46</v>
      </c>
      <c r="AI84" s="140"/>
      <c r="AJ84" s="124"/>
      <c r="AK84" s="125"/>
      <c r="AL84" s="130"/>
      <c r="AM84" s="131"/>
      <c r="AN84" s="132"/>
      <c r="AO84" s="121"/>
      <c r="AP84" s="124"/>
    </row>
    <row r="85" spans="1:42" ht="12.75" customHeight="1">
      <c r="A85" s="32"/>
      <c r="B85" s="154"/>
      <c r="C85" s="157"/>
      <c r="D85" s="35"/>
      <c r="E85" s="160"/>
      <c r="F85" s="22"/>
      <c r="G85" s="38"/>
      <c r="H85" s="22"/>
      <c r="I85" s="157"/>
      <c r="J85" s="35"/>
      <c r="K85" s="160"/>
      <c r="L85" s="157"/>
      <c r="M85" s="35"/>
      <c r="N85" s="160"/>
      <c r="O85" s="157"/>
      <c r="P85" s="35"/>
      <c r="Q85" s="160"/>
      <c r="R85" s="157"/>
      <c r="S85" s="35"/>
      <c r="T85" s="160"/>
      <c r="U85" s="157"/>
      <c r="V85" s="35"/>
      <c r="W85" s="160"/>
      <c r="X85" s="157"/>
      <c r="Y85" s="35"/>
      <c r="Z85" s="160"/>
      <c r="AA85" s="182"/>
      <c r="AB85" s="19"/>
      <c r="AC85" s="148"/>
      <c r="AD85" s="19"/>
      <c r="AE85" s="151"/>
      <c r="AF85" s="163"/>
      <c r="AG85" s="143"/>
      <c r="AH85" s="145"/>
      <c r="AI85" s="141"/>
      <c r="AJ85" s="124"/>
      <c r="AK85" s="125"/>
      <c r="AL85" s="133"/>
      <c r="AM85" s="134"/>
      <c r="AN85" s="135"/>
      <c r="AO85" s="121"/>
      <c r="AP85" s="124"/>
    </row>
    <row r="86" spans="1:42" ht="12.75" customHeight="1">
      <c r="A86" s="30"/>
      <c r="B86" s="152" t="s">
        <v>37</v>
      </c>
      <c r="C86" s="155">
        <f>K80</f>
        <v>6</v>
      </c>
      <c r="D86" s="33" t="str">
        <f>IF(C86+E86&gt;0,IF(C86&gt;E86,"○",IF(C86&lt;E86,"×","△")),"")</f>
        <v>×</v>
      </c>
      <c r="E86" s="158">
        <f>I80</f>
        <v>11</v>
      </c>
      <c r="F86" s="155">
        <f>K83</f>
        <v>4</v>
      </c>
      <c r="G86" s="33" t="str">
        <f>IF(F86+H86&gt;0,IF(F86&gt;H86,"○",IF(F86&lt;H86,"×","△")),"")</f>
        <v>×</v>
      </c>
      <c r="H86" s="158">
        <f>I83</f>
        <v>10</v>
      </c>
      <c r="I86" s="24"/>
      <c r="J86" s="36"/>
      <c r="K86" s="27"/>
      <c r="L86" s="155">
        <v>0</v>
      </c>
      <c r="M86" s="33" t="str">
        <f>IF(L86+N86&gt;0,IF(L86&gt;N86,"○",IF(L86&lt;N86,"×","△")),"")</f>
        <v>×</v>
      </c>
      <c r="N86" s="158">
        <v>11</v>
      </c>
      <c r="O86" s="155">
        <v>3</v>
      </c>
      <c r="P86" s="33" t="str">
        <f>IF(O86+Q86&gt;0,IF(O86&gt;Q86,"○",IF(O86&lt;Q86,"×","△")),"")</f>
        <v>×</v>
      </c>
      <c r="Q86" s="158">
        <v>10</v>
      </c>
      <c r="R86" s="155">
        <v>3</v>
      </c>
      <c r="S86" s="33" t="str">
        <f>IF(R86+T86&gt;0,IF(R86&gt;T86,"○",IF(R86&lt;T86,"×","△")),"")</f>
        <v>×</v>
      </c>
      <c r="T86" s="158">
        <v>11</v>
      </c>
      <c r="U86" s="155">
        <v>8</v>
      </c>
      <c r="V86" s="33" t="str">
        <f>IF(U86+W86&gt;0,IF(U86&gt;W86,"○",IF(U86&lt;W86,"×","△")),"")</f>
        <v>×</v>
      </c>
      <c r="W86" s="158">
        <v>9</v>
      </c>
      <c r="X86" s="155">
        <v>8</v>
      </c>
      <c r="Y86" s="33" t="str">
        <f>IF(X86+Z86&gt;0,IF(X86&gt;Z86,"○",IF(X86&lt;Z86,"×","△")),"")</f>
        <v>×</v>
      </c>
      <c r="Z86" s="158">
        <v>9</v>
      </c>
      <c r="AA86" s="180">
        <f>COUNTIF(D86:Z88,"○")</f>
        <v>0</v>
      </c>
      <c r="AB86" s="18"/>
      <c r="AC86" s="146">
        <f>COUNTIF(D86:Z88,"△")</f>
        <v>0</v>
      </c>
      <c r="AD86" s="18"/>
      <c r="AE86" s="149">
        <f>COUNTIF(D86:Z88,"×")</f>
        <v>7</v>
      </c>
      <c r="AF86" s="161">
        <f>AA86*2+AC86*1</f>
        <v>0</v>
      </c>
      <c r="AG86" s="15" t="s">
        <v>5</v>
      </c>
      <c r="AH86" s="17" t="s">
        <v>6</v>
      </c>
      <c r="AI86" s="139">
        <f>RANK(AK86,$AK$80:$AK$101)</f>
        <v>8</v>
      </c>
      <c r="AJ86" s="124">
        <v>19</v>
      </c>
      <c r="AK86" s="125">
        <f>AF86*100+AG87</f>
        <v>32</v>
      </c>
      <c r="AL86" s="127" t="s">
        <v>113</v>
      </c>
      <c r="AM86" s="128"/>
      <c r="AN86" s="129"/>
      <c r="AO86" s="121">
        <v>21</v>
      </c>
      <c r="AP86" s="124" t="s">
        <v>101</v>
      </c>
    </row>
    <row r="87" spans="1:42" ht="12.75" customHeight="1">
      <c r="A87" s="31">
        <v>19</v>
      </c>
      <c r="B87" s="153"/>
      <c r="C87" s="156"/>
      <c r="D87" s="34" t="s">
        <v>7</v>
      </c>
      <c r="E87" s="159"/>
      <c r="F87" s="156"/>
      <c r="G87" s="34" t="s">
        <v>7</v>
      </c>
      <c r="H87" s="159"/>
      <c r="I87" s="25"/>
      <c r="J87" s="37"/>
      <c r="K87" s="28"/>
      <c r="L87" s="156"/>
      <c r="M87" s="34" t="s">
        <v>7</v>
      </c>
      <c r="N87" s="159"/>
      <c r="O87" s="156"/>
      <c r="P87" s="34" t="s">
        <v>7</v>
      </c>
      <c r="Q87" s="159"/>
      <c r="R87" s="156"/>
      <c r="S87" s="34" t="s">
        <v>7</v>
      </c>
      <c r="T87" s="159"/>
      <c r="U87" s="156"/>
      <c r="V87" s="34" t="s">
        <v>7</v>
      </c>
      <c r="W87" s="159"/>
      <c r="X87" s="156"/>
      <c r="Y87" s="34" t="s">
        <v>7</v>
      </c>
      <c r="Z87" s="159"/>
      <c r="AA87" s="181"/>
      <c r="AB87" s="19" t="s">
        <v>7</v>
      </c>
      <c r="AC87" s="147"/>
      <c r="AD87" s="19" t="s">
        <v>7</v>
      </c>
      <c r="AE87" s="150"/>
      <c r="AF87" s="162"/>
      <c r="AG87" s="142">
        <f>SUM(C86+F86+L86+O86+R86+U86+X86)</f>
        <v>32</v>
      </c>
      <c r="AH87" s="144">
        <f>SUM(E86+H86+N86+Q86+T86+W86+Z86)</f>
        <v>71</v>
      </c>
      <c r="AI87" s="140"/>
      <c r="AJ87" s="124"/>
      <c r="AK87" s="125"/>
      <c r="AL87" s="130"/>
      <c r="AM87" s="131"/>
      <c r="AN87" s="132"/>
      <c r="AO87" s="121"/>
      <c r="AP87" s="124"/>
    </row>
    <row r="88" spans="1:42" ht="12.75" customHeight="1">
      <c r="A88" s="32"/>
      <c r="B88" s="154"/>
      <c r="C88" s="157"/>
      <c r="D88" s="35"/>
      <c r="E88" s="160"/>
      <c r="F88" s="157"/>
      <c r="G88" s="35"/>
      <c r="H88" s="160"/>
      <c r="I88" s="26"/>
      <c r="J88" s="38"/>
      <c r="K88" s="29"/>
      <c r="L88" s="157"/>
      <c r="M88" s="35"/>
      <c r="N88" s="160"/>
      <c r="O88" s="157"/>
      <c r="P88" s="35"/>
      <c r="Q88" s="160"/>
      <c r="R88" s="157"/>
      <c r="S88" s="35"/>
      <c r="T88" s="160"/>
      <c r="U88" s="157"/>
      <c r="V88" s="35"/>
      <c r="W88" s="160"/>
      <c r="X88" s="157"/>
      <c r="Y88" s="35"/>
      <c r="Z88" s="160"/>
      <c r="AA88" s="182"/>
      <c r="AB88" s="23"/>
      <c r="AC88" s="148"/>
      <c r="AD88" s="23"/>
      <c r="AE88" s="151"/>
      <c r="AF88" s="163"/>
      <c r="AG88" s="143"/>
      <c r="AH88" s="145"/>
      <c r="AI88" s="141"/>
      <c r="AJ88" s="124"/>
      <c r="AK88" s="125"/>
      <c r="AL88" s="133"/>
      <c r="AM88" s="134"/>
      <c r="AN88" s="135"/>
      <c r="AO88" s="121"/>
      <c r="AP88" s="124"/>
    </row>
    <row r="89" spans="1:42" ht="12.75" customHeight="1">
      <c r="A89" s="30"/>
      <c r="B89" s="152" t="s">
        <v>14</v>
      </c>
      <c r="C89" s="171">
        <f>N80</f>
        <v>10</v>
      </c>
      <c r="D89" s="33" t="str">
        <f>IF(C89+E89&gt;0,IF(C89&gt;E89,"○",IF(C89&lt;E89,"×","△")),"")</f>
        <v>○</v>
      </c>
      <c r="E89" s="158">
        <f>L80</f>
        <v>0</v>
      </c>
      <c r="F89" s="155">
        <f>N83</f>
        <v>9</v>
      </c>
      <c r="G89" s="33" t="str">
        <f>IF(F89+H89&gt;0,IF(F89&gt;H89,"○",IF(F89&lt;H89,"×","△")),"")</f>
        <v>○</v>
      </c>
      <c r="H89" s="158">
        <f>L83</f>
        <v>4</v>
      </c>
      <c r="I89" s="155">
        <f>N86</f>
        <v>11</v>
      </c>
      <c r="J89" s="33" t="str">
        <f>IF(I89+K89&gt;0,IF(I89&gt;K89,"○",IF(I89&lt;K89,"×","△")),"")</f>
        <v>○</v>
      </c>
      <c r="K89" s="158">
        <f>L86</f>
        <v>0</v>
      </c>
      <c r="L89" s="20"/>
      <c r="M89" s="36"/>
      <c r="N89" s="20"/>
      <c r="O89" s="155">
        <v>11</v>
      </c>
      <c r="P89" s="33" t="str">
        <f>IF(O89+Q89&gt;0,IF(O89&gt;Q89,"○",IF(O89&lt;Q89,"×","△")),"")</f>
        <v>○</v>
      </c>
      <c r="Q89" s="158">
        <v>5</v>
      </c>
      <c r="R89" s="155">
        <v>10</v>
      </c>
      <c r="S89" s="33" t="str">
        <f>IF(R89+T89&gt;0,IF(R89&gt;T89,"○",IF(R89&lt;T89,"×","△")),"")</f>
        <v>○</v>
      </c>
      <c r="T89" s="158">
        <v>0</v>
      </c>
      <c r="U89" s="155">
        <v>11</v>
      </c>
      <c r="V89" s="33" t="str">
        <f>IF(U89+W89&gt;0,IF(U89&gt;W89,"○",IF(U89&lt;W89,"×","△")),"")</f>
        <v>○</v>
      </c>
      <c r="W89" s="158">
        <v>5</v>
      </c>
      <c r="X89" s="155">
        <v>12</v>
      </c>
      <c r="Y89" s="33" t="str">
        <f>IF(X89+Z89&gt;0,IF(X89&gt;Z89,"○",IF(X89&lt;Z89,"×","△")),"")</f>
        <v>○</v>
      </c>
      <c r="Z89" s="158">
        <v>0</v>
      </c>
      <c r="AA89" s="180">
        <f>COUNTIF(D89:Z91,"○")</f>
        <v>7</v>
      </c>
      <c r="AB89" s="19"/>
      <c r="AC89" s="146">
        <f>COUNTIF(D89:Z91,"△")</f>
        <v>0</v>
      </c>
      <c r="AD89" s="19"/>
      <c r="AE89" s="149">
        <f>COUNTIF(D89:Z91,"×")</f>
        <v>0</v>
      </c>
      <c r="AF89" s="161">
        <f>AA89*2+AC89*1</f>
        <v>14</v>
      </c>
      <c r="AG89" s="15" t="s">
        <v>5</v>
      </c>
      <c r="AH89" s="17" t="s">
        <v>6</v>
      </c>
      <c r="AI89" s="139">
        <f>RANK(AK89,$AK$80:$AK$101)</f>
        <v>1</v>
      </c>
      <c r="AJ89" s="124">
        <v>20</v>
      </c>
      <c r="AK89" s="125">
        <f>AF89*100+AG90</f>
        <v>1474</v>
      </c>
      <c r="AL89" s="127" t="s">
        <v>114</v>
      </c>
      <c r="AM89" s="128"/>
      <c r="AN89" s="129"/>
      <c r="AO89" s="121">
        <v>17</v>
      </c>
      <c r="AP89" s="124" t="s">
        <v>101</v>
      </c>
    </row>
    <row r="90" spans="1:42" ht="12.75" customHeight="1">
      <c r="A90" s="31">
        <v>20</v>
      </c>
      <c r="B90" s="153"/>
      <c r="C90" s="172"/>
      <c r="D90" s="34" t="s">
        <v>7</v>
      </c>
      <c r="E90" s="159"/>
      <c r="F90" s="156"/>
      <c r="G90" s="34" t="s">
        <v>7</v>
      </c>
      <c r="H90" s="159"/>
      <c r="I90" s="156"/>
      <c r="J90" s="34" t="s">
        <v>7</v>
      </c>
      <c r="K90" s="159"/>
      <c r="L90" s="21"/>
      <c r="M90" s="37"/>
      <c r="N90" s="21"/>
      <c r="O90" s="156"/>
      <c r="P90" s="34" t="s">
        <v>7</v>
      </c>
      <c r="Q90" s="159"/>
      <c r="R90" s="156"/>
      <c r="S90" s="34" t="s">
        <v>7</v>
      </c>
      <c r="T90" s="159"/>
      <c r="U90" s="156"/>
      <c r="V90" s="34" t="s">
        <v>7</v>
      </c>
      <c r="W90" s="159"/>
      <c r="X90" s="156"/>
      <c r="Y90" s="34" t="s">
        <v>7</v>
      </c>
      <c r="Z90" s="159"/>
      <c r="AA90" s="181"/>
      <c r="AB90" s="19" t="s">
        <v>7</v>
      </c>
      <c r="AC90" s="147"/>
      <c r="AD90" s="19" t="s">
        <v>7</v>
      </c>
      <c r="AE90" s="150"/>
      <c r="AF90" s="162"/>
      <c r="AG90" s="142">
        <f>SUM(C89+F89+I89+O89+R89+U89+X89)</f>
        <v>74</v>
      </c>
      <c r="AH90" s="144">
        <f>SUM(E89+H89+K89+Q89+T89+W89+Z89)</f>
        <v>14</v>
      </c>
      <c r="AI90" s="140"/>
      <c r="AJ90" s="124"/>
      <c r="AK90" s="125"/>
      <c r="AL90" s="130"/>
      <c r="AM90" s="131"/>
      <c r="AN90" s="132"/>
      <c r="AO90" s="121"/>
      <c r="AP90" s="124"/>
    </row>
    <row r="91" spans="1:42" ht="12.75" customHeight="1">
      <c r="A91" s="32"/>
      <c r="B91" s="154"/>
      <c r="C91" s="173"/>
      <c r="D91" s="35"/>
      <c r="E91" s="160"/>
      <c r="F91" s="157"/>
      <c r="G91" s="35"/>
      <c r="H91" s="160"/>
      <c r="I91" s="157"/>
      <c r="J91" s="35"/>
      <c r="K91" s="160"/>
      <c r="L91" s="22"/>
      <c r="M91" s="38"/>
      <c r="N91" s="22"/>
      <c r="O91" s="157"/>
      <c r="P91" s="35"/>
      <c r="Q91" s="160"/>
      <c r="R91" s="157"/>
      <c r="S91" s="35"/>
      <c r="T91" s="160"/>
      <c r="U91" s="157"/>
      <c r="V91" s="35"/>
      <c r="W91" s="160"/>
      <c r="X91" s="157"/>
      <c r="Y91" s="35"/>
      <c r="Z91" s="160"/>
      <c r="AA91" s="182"/>
      <c r="AB91" s="19"/>
      <c r="AC91" s="148"/>
      <c r="AD91" s="19"/>
      <c r="AE91" s="151"/>
      <c r="AF91" s="163"/>
      <c r="AG91" s="143"/>
      <c r="AH91" s="145"/>
      <c r="AI91" s="141"/>
      <c r="AJ91" s="124"/>
      <c r="AK91" s="125"/>
      <c r="AL91" s="133"/>
      <c r="AM91" s="134"/>
      <c r="AN91" s="135"/>
      <c r="AO91" s="121"/>
      <c r="AP91" s="124"/>
    </row>
    <row r="92" spans="1:42" ht="12.75" customHeight="1">
      <c r="A92" s="30"/>
      <c r="B92" s="152" t="s">
        <v>38</v>
      </c>
      <c r="C92" s="155">
        <f>Q80</f>
        <v>10</v>
      </c>
      <c r="D92" s="33" t="str">
        <f>IF(C92+E92&gt;0,IF(C92&gt;E92,"○",IF(C92&lt;E92,"×","△")),"")</f>
        <v>○</v>
      </c>
      <c r="E92" s="158">
        <f>O80</f>
        <v>6</v>
      </c>
      <c r="F92" s="155">
        <f>Q83</f>
        <v>11</v>
      </c>
      <c r="G92" s="33" t="str">
        <f>IF(F92+H92&gt;0,IF(F92&gt;H92,"○",IF(F92&lt;H92,"×","△")),"")</f>
        <v>○</v>
      </c>
      <c r="H92" s="158">
        <f>O83</f>
        <v>1</v>
      </c>
      <c r="I92" s="155">
        <f>Q86</f>
        <v>10</v>
      </c>
      <c r="J92" s="33" t="str">
        <f>IF(I92+K92&gt;0,IF(I92&gt;K92,"○",IF(I92&lt;K92,"×","△")),"")</f>
        <v>○</v>
      </c>
      <c r="K92" s="158">
        <f>O86</f>
        <v>3</v>
      </c>
      <c r="L92" s="155">
        <f>Q89</f>
        <v>5</v>
      </c>
      <c r="M92" s="33" t="str">
        <f>IF(L92+N92&gt;0,IF(L92&gt;N92,"○",IF(L92&lt;N92,"×","△")),"")</f>
        <v>×</v>
      </c>
      <c r="N92" s="158">
        <f>O89</f>
        <v>11</v>
      </c>
      <c r="O92" s="24"/>
      <c r="P92" s="36"/>
      <c r="Q92" s="27"/>
      <c r="R92" s="155">
        <v>6</v>
      </c>
      <c r="S92" s="33" t="str">
        <f>IF(R92+T92&gt;0,IF(R92&gt;T92,"○",IF(R92&lt;T92,"×","△")),"")</f>
        <v>×</v>
      </c>
      <c r="T92" s="158">
        <v>7</v>
      </c>
      <c r="U92" s="155">
        <v>10</v>
      </c>
      <c r="V92" s="33" t="str">
        <f>IF(U92+W92&gt;0,IF(U92&gt;W92,"○",IF(U92&lt;W92,"×","△")),"")</f>
        <v>○</v>
      </c>
      <c r="W92" s="158">
        <v>3</v>
      </c>
      <c r="X92" s="155">
        <v>12</v>
      </c>
      <c r="Y92" s="33" t="str">
        <f>IF(X92+Z92&gt;0,IF(X92&gt;Z92,"○",IF(X92&lt;Z92,"×","△")),"")</f>
        <v>○</v>
      </c>
      <c r="Z92" s="158">
        <v>0</v>
      </c>
      <c r="AA92" s="180">
        <f>COUNTIF(D92:Z94,"○")</f>
        <v>5</v>
      </c>
      <c r="AB92" s="18"/>
      <c r="AC92" s="146">
        <f>COUNTIF(D92:Z94,"△")</f>
        <v>0</v>
      </c>
      <c r="AD92" s="18"/>
      <c r="AE92" s="149">
        <f>COUNTIF(D92:Z94,"×")</f>
        <v>2</v>
      </c>
      <c r="AF92" s="161">
        <f>AA92*2+AC92*1</f>
        <v>10</v>
      </c>
      <c r="AG92" s="15" t="s">
        <v>5</v>
      </c>
      <c r="AH92" s="17" t="s">
        <v>6</v>
      </c>
      <c r="AI92" s="139">
        <f>RANK(AK92,$AK$80:$AK$101)</f>
        <v>3</v>
      </c>
      <c r="AJ92" s="124">
        <v>21</v>
      </c>
      <c r="AK92" s="125">
        <f>AF92*100+AG93</f>
        <v>1064</v>
      </c>
      <c r="AL92" s="127" t="s">
        <v>115</v>
      </c>
      <c r="AM92" s="128"/>
      <c r="AN92" s="129"/>
      <c r="AO92" s="126">
        <v>18</v>
      </c>
      <c r="AP92" s="124" t="s">
        <v>101</v>
      </c>
    </row>
    <row r="93" spans="1:42" ht="12.75" customHeight="1">
      <c r="A93" s="31">
        <v>21</v>
      </c>
      <c r="B93" s="153"/>
      <c r="C93" s="156"/>
      <c r="D93" s="34" t="s">
        <v>7</v>
      </c>
      <c r="E93" s="159"/>
      <c r="F93" s="156"/>
      <c r="G93" s="34" t="s">
        <v>7</v>
      </c>
      <c r="H93" s="159"/>
      <c r="I93" s="156"/>
      <c r="J93" s="34" t="s">
        <v>7</v>
      </c>
      <c r="K93" s="159"/>
      <c r="L93" s="156"/>
      <c r="M93" s="34" t="s">
        <v>7</v>
      </c>
      <c r="N93" s="159"/>
      <c r="O93" s="25"/>
      <c r="P93" s="37"/>
      <c r="Q93" s="28"/>
      <c r="R93" s="156"/>
      <c r="S93" s="34" t="s">
        <v>7</v>
      </c>
      <c r="T93" s="159"/>
      <c r="U93" s="156"/>
      <c r="V93" s="34" t="s">
        <v>7</v>
      </c>
      <c r="W93" s="159"/>
      <c r="X93" s="156"/>
      <c r="Y93" s="34" t="s">
        <v>7</v>
      </c>
      <c r="Z93" s="159"/>
      <c r="AA93" s="181"/>
      <c r="AB93" s="19" t="s">
        <v>7</v>
      </c>
      <c r="AC93" s="147"/>
      <c r="AD93" s="19" t="s">
        <v>7</v>
      </c>
      <c r="AE93" s="150"/>
      <c r="AF93" s="162"/>
      <c r="AG93" s="142">
        <f>SUM(C92+F92+I92+L92+R92+U92+X92)</f>
        <v>64</v>
      </c>
      <c r="AH93" s="144">
        <f>SUM(E92+H92+K92+N92+T92+W92+Z92)</f>
        <v>31</v>
      </c>
      <c r="AI93" s="140"/>
      <c r="AJ93" s="124"/>
      <c r="AK93" s="125"/>
      <c r="AL93" s="130"/>
      <c r="AM93" s="131"/>
      <c r="AN93" s="132"/>
      <c r="AO93" s="126"/>
      <c r="AP93" s="124"/>
    </row>
    <row r="94" spans="1:42" ht="12.75" customHeight="1">
      <c r="A94" s="32"/>
      <c r="B94" s="154"/>
      <c r="C94" s="157"/>
      <c r="D94" s="35"/>
      <c r="E94" s="160"/>
      <c r="F94" s="157"/>
      <c r="G94" s="35"/>
      <c r="H94" s="160"/>
      <c r="I94" s="157"/>
      <c r="J94" s="35"/>
      <c r="K94" s="160"/>
      <c r="L94" s="157"/>
      <c r="M94" s="35"/>
      <c r="N94" s="160"/>
      <c r="O94" s="26"/>
      <c r="P94" s="38"/>
      <c r="Q94" s="29"/>
      <c r="R94" s="157"/>
      <c r="S94" s="35"/>
      <c r="T94" s="160"/>
      <c r="U94" s="157"/>
      <c r="V94" s="35"/>
      <c r="W94" s="160"/>
      <c r="X94" s="157"/>
      <c r="Y94" s="35"/>
      <c r="Z94" s="160"/>
      <c r="AA94" s="182"/>
      <c r="AB94" s="23"/>
      <c r="AC94" s="148"/>
      <c r="AD94" s="23"/>
      <c r="AE94" s="151"/>
      <c r="AF94" s="163"/>
      <c r="AG94" s="143"/>
      <c r="AH94" s="145"/>
      <c r="AI94" s="141"/>
      <c r="AJ94" s="124"/>
      <c r="AK94" s="125"/>
      <c r="AL94" s="133"/>
      <c r="AM94" s="134"/>
      <c r="AN94" s="135"/>
      <c r="AO94" s="126"/>
      <c r="AP94" s="124"/>
    </row>
    <row r="95" spans="1:42" ht="12.75" customHeight="1">
      <c r="A95" s="30"/>
      <c r="B95" s="152" t="s">
        <v>39</v>
      </c>
      <c r="C95" s="155">
        <f>T80</f>
        <v>7</v>
      </c>
      <c r="D95" s="33" t="str">
        <f>IF(C95+E95&gt;0,IF(C95&gt;E95,"○",IF(C95&lt;E95,"×","△")),"")</f>
        <v>○</v>
      </c>
      <c r="E95" s="158">
        <f>R80</f>
        <v>3</v>
      </c>
      <c r="F95" s="155">
        <f>T83</f>
        <v>7</v>
      </c>
      <c r="G95" s="33" t="str">
        <f>IF(F95+H95&gt;0,IF(F95&gt;H95,"○",IF(F95&lt;H95,"×","△")),"")</f>
        <v>○</v>
      </c>
      <c r="H95" s="158">
        <f>R83</f>
        <v>3</v>
      </c>
      <c r="I95" s="155">
        <f>T86</f>
        <v>11</v>
      </c>
      <c r="J95" s="33" t="str">
        <f>IF(I95+K95&gt;0,IF(I95&gt;K95,"○",IF(I95&lt;K95,"×","△")),"")</f>
        <v>○</v>
      </c>
      <c r="K95" s="158">
        <f>R86</f>
        <v>3</v>
      </c>
      <c r="L95" s="155">
        <f>T89</f>
        <v>0</v>
      </c>
      <c r="M95" s="33" t="str">
        <f>IF(L95+N95&gt;0,IF(L95&gt;N95,"○",IF(L95&lt;N95,"×","△")),"")</f>
        <v>×</v>
      </c>
      <c r="N95" s="158">
        <f>R89</f>
        <v>10</v>
      </c>
      <c r="O95" s="155">
        <f>T92</f>
        <v>7</v>
      </c>
      <c r="P95" s="33" t="str">
        <f>IF(O95+Q95&gt;0,IF(O95&gt;Q95,"○",IF(O95&lt;Q95,"×","△")),"")</f>
        <v>○</v>
      </c>
      <c r="Q95" s="158">
        <f>R92</f>
        <v>6</v>
      </c>
      <c r="R95" s="20"/>
      <c r="S95" s="36"/>
      <c r="T95" s="20"/>
      <c r="U95" s="155">
        <v>11</v>
      </c>
      <c r="V95" s="33" t="str">
        <f>IF(U95+W95&gt;0,IF(U95&gt;W95,"○",IF(U95&lt;W95,"×","△")),"")</f>
        <v>○</v>
      </c>
      <c r="W95" s="158">
        <v>0</v>
      </c>
      <c r="X95" s="155">
        <v>10</v>
      </c>
      <c r="Y95" s="33" t="str">
        <f>IF(X95+Z95&gt;0,IF(X95&gt;Z95,"○",IF(X95&lt;Z95,"×","△")),"")</f>
        <v>○</v>
      </c>
      <c r="Z95" s="158">
        <v>3</v>
      </c>
      <c r="AA95" s="180">
        <f>COUNTIF(D95:Z97,"○")</f>
        <v>6</v>
      </c>
      <c r="AB95" s="19"/>
      <c r="AC95" s="146">
        <f>COUNTIF(D95:Z97,"△")</f>
        <v>0</v>
      </c>
      <c r="AD95" s="19"/>
      <c r="AE95" s="149">
        <f>COUNTIF(D95:Z97,"×")</f>
        <v>1</v>
      </c>
      <c r="AF95" s="161">
        <f>AA95*2+AC95*1</f>
        <v>12</v>
      </c>
      <c r="AG95" s="15" t="s">
        <v>5</v>
      </c>
      <c r="AH95" s="17" t="s">
        <v>6</v>
      </c>
      <c r="AI95" s="139">
        <f>RANK(AK95,$AK$80:$AK$101)</f>
        <v>2</v>
      </c>
      <c r="AJ95" s="124">
        <v>22</v>
      </c>
      <c r="AK95" s="125">
        <f>AF95*100+AG96</f>
        <v>1253</v>
      </c>
      <c r="AL95" s="127" t="s">
        <v>116</v>
      </c>
      <c r="AM95" s="128"/>
      <c r="AN95" s="129"/>
      <c r="AO95" s="126">
        <v>23</v>
      </c>
      <c r="AP95" s="124" t="s">
        <v>101</v>
      </c>
    </row>
    <row r="96" spans="1:42" ht="12.75" customHeight="1">
      <c r="A96" s="31">
        <v>22</v>
      </c>
      <c r="B96" s="153"/>
      <c r="C96" s="156"/>
      <c r="D96" s="34" t="s">
        <v>7</v>
      </c>
      <c r="E96" s="159"/>
      <c r="F96" s="156"/>
      <c r="G96" s="34" t="s">
        <v>7</v>
      </c>
      <c r="H96" s="159"/>
      <c r="I96" s="156"/>
      <c r="J96" s="34" t="s">
        <v>7</v>
      </c>
      <c r="K96" s="159"/>
      <c r="L96" s="156"/>
      <c r="M96" s="34" t="s">
        <v>7</v>
      </c>
      <c r="N96" s="159"/>
      <c r="O96" s="156"/>
      <c r="P96" s="34" t="s">
        <v>7</v>
      </c>
      <c r="Q96" s="159"/>
      <c r="R96" s="21"/>
      <c r="S96" s="37"/>
      <c r="T96" s="21"/>
      <c r="U96" s="156"/>
      <c r="V96" s="34" t="s">
        <v>7</v>
      </c>
      <c r="W96" s="159"/>
      <c r="X96" s="156"/>
      <c r="Y96" s="34" t="s">
        <v>7</v>
      </c>
      <c r="Z96" s="159"/>
      <c r="AA96" s="181"/>
      <c r="AB96" s="19" t="s">
        <v>7</v>
      </c>
      <c r="AC96" s="147"/>
      <c r="AD96" s="19" t="s">
        <v>7</v>
      </c>
      <c r="AE96" s="150"/>
      <c r="AF96" s="162"/>
      <c r="AG96" s="142">
        <f>SUM(C95+F95+I95+L95+O95+U95+X95)</f>
        <v>53</v>
      </c>
      <c r="AH96" s="144">
        <f>SUM(E95+H95+K95+N95+Q95+W95+Z95)</f>
        <v>28</v>
      </c>
      <c r="AI96" s="140"/>
      <c r="AJ96" s="124"/>
      <c r="AK96" s="125"/>
      <c r="AL96" s="130"/>
      <c r="AM96" s="131"/>
      <c r="AN96" s="132"/>
      <c r="AO96" s="126"/>
      <c r="AP96" s="124"/>
    </row>
    <row r="97" spans="1:42" ht="12.75" customHeight="1">
      <c r="A97" s="32"/>
      <c r="B97" s="154"/>
      <c r="C97" s="157"/>
      <c r="D97" s="35"/>
      <c r="E97" s="160"/>
      <c r="F97" s="157"/>
      <c r="G97" s="35"/>
      <c r="H97" s="160"/>
      <c r="I97" s="157"/>
      <c r="J97" s="35"/>
      <c r="K97" s="160"/>
      <c r="L97" s="157"/>
      <c r="M97" s="35"/>
      <c r="N97" s="160"/>
      <c r="O97" s="157"/>
      <c r="P97" s="35"/>
      <c r="Q97" s="160"/>
      <c r="R97" s="22"/>
      <c r="S97" s="38"/>
      <c r="T97" s="22"/>
      <c r="U97" s="157"/>
      <c r="V97" s="35"/>
      <c r="W97" s="160"/>
      <c r="X97" s="157"/>
      <c r="Y97" s="35"/>
      <c r="Z97" s="160"/>
      <c r="AA97" s="182"/>
      <c r="AB97" s="19"/>
      <c r="AC97" s="148"/>
      <c r="AD97" s="19"/>
      <c r="AE97" s="151"/>
      <c r="AF97" s="163"/>
      <c r="AG97" s="143"/>
      <c r="AH97" s="145"/>
      <c r="AI97" s="141"/>
      <c r="AJ97" s="124"/>
      <c r="AK97" s="125"/>
      <c r="AL97" s="133"/>
      <c r="AM97" s="134"/>
      <c r="AN97" s="135"/>
      <c r="AO97" s="126"/>
      <c r="AP97" s="124"/>
    </row>
    <row r="98" spans="1:42" ht="12.75" customHeight="1">
      <c r="A98" s="30"/>
      <c r="B98" s="152" t="s">
        <v>40</v>
      </c>
      <c r="C98" s="155">
        <f>W80</f>
        <v>8</v>
      </c>
      <c r="D98" s="33" t="str">
        <f>IF(C98+E98&gt;0,IF(C98&gt;E98,"○",IF(C98&lt;E98,"×","△")),"")</f>
        <v>×</v>
      </c>
      <c r="E98" s="158">
        <f>U80</f>
        <v>10</v>
      </c>
      <c r="F98" s="155">
        <f>W83</f>
        <v>1</v>
      </c>
      <c r="G98" s="33" t="str">
        <f>IF(F98+H98&gt;0,IF(F98&gt;H98,"○",IF(F98&lt;H98,"×","△")),"")</f>
        <v>×</v>
      </c>
      <c r="H98" s="158">
        <f>U83</f>
        <v>11</v>
      </c>
      <c r="I98" s="155">
        <f>W86</f>
        <v>9</v>
      </c>
      <c r="J98" s="33" t="str">
        <f>IF(I98+K98&gt;0,IF(I98&gt;K98,"○",IF(I98&lt;K98,"×","△")),"")</f>
        <v>○</v>
      </c>
      <c r="K98" s="158">
        <f>U86</f>
        <v>8</v>
      </c>
      <c r="L98" s="155">
        <f>W89</f>
        <v>5</v>
      </c>
      <c r="M98" s="33" t="str">
        <f>IF(L98+N98&gt;0,IF(L98&gt;N98,"○",IF(L98&lt;N98,"×","△")),"")</f>
        <v>×</v>
      </c>
      <c r="N98" s="158">
        <f>U89</f>
        <v>11</v>
      </c>
      <c r="O98" s="155">
        <f>W92</f>
        <v>3</v>
      </c>
      <c r="P98" s="33" t="str">
        <f>IF(O98+Q98&gt;0,IF(O98&gt;Q98,"○",IF(O98&lt;Q98,"×","△")),"")</f>
        <v>×</v>
      </c>
      <c r="Q98" s="158">
        <f>U92</f>
        <v>10</v>
      </c>
      <c r="R98" s="155">
        <f>W95</f>
        <v>0</v>
      </c>
      <c r="S98" s="33" t="str">
        <f>IF(R98+T98&gt;0,IF(R98&gt;T98,"○",IF(R98&lt;T98,"×","△")),"")</f>
        <v>×</v>
      </c>
      <c r="T98" s="158">
        <f>U95</f>
        <v>11</v>
      </c>
      <c r="U98" s="24"/>
      <c r="V98" s="36"/>
      <c r="W98" s="27"/>
      <c r="X98" s="155">
        <v>11</v>
      </c>
      <c r="Y98" s="33" t="str">
        <f>IF(X98+Z98&gt;0,IF(X98&gt;Z98,"○",IF(X98&lt;Z98,"×","△")),"")</f>
        <v>○</v>
      </c>
      <c r="Z98" s="158">
        <v>8</v>
      </c>
      <c r="AA98" s="180">
        <f>COUNTIF(D98:Z100,"○")</f>
        <v>2</v>
      </c>
      <c r="AB98" s="18"/>
      <c r="AC98" s="146">
        <f>COUNTIF(D98:Z100,"△")</f>
        <v>0</v>
      </c>
      <c r="AD98" s="18"/>
      <c r="AE98" s="149">
        <f>COUNTIF(D98:Z100,"×")</f>
        <v>5</v>
      </c>
      <c r="AF98" s="161">
        <f>AA98*2+AC98*1</f>
        <v>4</v>
      </c>
      <c r="AG98" s="15" t="s">
        <v>5</v>
      </c>
      <c r="AH98" s="17" t="s">
        <v>6</v>
      </c>
      <c r="AI98" s="139">
        <f>RANK(AK98,$AK$80:$AK$101)</f>
        <v>6</v>
      </c>
      <c r="AJ98" s="124">
        <v>23</v>
      </c>
      <c r="AK98" s="125">
        <f>AF98*100+AG99</f>
        <v>437</v>
      </c>
      <c r="AL98" s="127" t="s">
        <v>117</v>
      </c>
      <c r="AM98" s="128"/>
      <c r="AN98" s="129"/>
      <c r="AO98" s="126">
        <v>24</v>
      </c>
      <c r="AP98" s="124" t="s">
        <v>101</v>
      </c>
    </row>
    <row r="99" spans="1:42" ht="12.75" customHeight="1">
      <c r="A99" s="31">
        <v>23</v>
      </c>
      <c r="B99" s="153"/>
      <c r="C99" s="156"/>
      <c r="D99" s="34" t="s">
        <v>7</v>
      </c>
      <c r="E99" s="159"/>
      <c r="F99" s="156"/>
      <c r="G99" s="34" t="s">
        <v>7</v>
      </c>
      <c r="H99" s="159"/>
      <c r="I99" s="156"/>
      <c r="J99" s="34" t="s">
        <v>7</v>
      </c>
      <c r="K99" s="159"/>
      <c r="L99" s="156"/>
      <c r="M99" s="34" t="s">
        <v>7</v>
      </c>
      <c r="N99" s="159"/>
      <c r="O99" s="156"/>
      <c r="P99" s="34" t="s">
        <v>7</v>
      </c>
      <c r="Q99" s="159"/>
      <c r="R99" s="156"/>
      <c r="S99" s="34" t="s">
        <v>7</v>
      </c>
      <c r="T99" s="159"/>
      <c r="U99" s="25"/>
      <c r="V99" s="37"/>
      <c r="W99" s="28"/>
      <c r="X99" s="156"/>
      <c r="Y99" s="34" t="s">
        <v>7</v>
      </c>
      <c r="Z99" s="159"/>
      <c r="AA99" s="181"/>
      <c r="AB99" s="19" t="s">
        <v>7</v>
      </c>
      <c r="AC99" s="147"/>
      <c r="AD99" s="19" t="s">
        <v>7</v>
      </c>
      <c r="AE99" s="150"/>
      <c r="AF99" s="162"/>
      <c r="AG99" s="142">
        <f>SUM(C98+F98+I98+L98+O98+R98+X98)</f>
        <v>37</v>
      </c>
      <c r="AH99" s="144">
        <f>SUM(E98+H98+K98+N98+Q98+T98+Z98)</f>
        <v>69</v>
      </c>
      <c r="AI99" s="140"/>
      <c r="AJ99" s="124"/>
      <c r="AK99" s="125"/>
      <c r="AL99" s="130"/>
      <c r="AM99" s="131"/>
      <c r="AN99" s="132"/>
      <c r="AO99" s="126"/>
      <c r="AP99" s="124"/>
    </row>
    <row r="100" spans="1:42" ht="12.75" customHeight="1">
      <c r="A100" s="32"/>
      <c r="B100" s="154"/>
      <c r="C100" s="157"/>
      <c r="D100" s="35"/>
      <c r="E100" s="160"/>
      <c r="F100" s="157"/>
      <c r="G100" s="35"/>
      <c r="H100" s="160"/>
      <c r="I100" s="157"/>
      <c r="J100" s="35"/>
      <c r="K100" s="160"/>
      <c r="L100" s="157"/>
      <c r="M100" s="35"/>
      <c r="N100" s="160"/>
      <c r="O100" s="157"/>
      <c r="P100" s="35"/>
      <c r="Q100" s="160"/>
      <c r="R100" s="157"/>
      <c r="S100" s="35"/>
      <c r="T100" s="160"/>
      <c r="U100" s="26"/>
      <c r="V100" s="38"/>
      <c r="W100" s="29"/>
      <c r="X100" s="157"/>
      <c r="Y100" s="35"/>
      <c r="Z100" s="160"/>
      <c r="AA100" s="182"/>
      <c r="AB100" s="23"/>
      <c r="AC100" s="148"/>
      <c r="AD100" s="23"/>
      <c r="AE100" s="151"/>
      <c r="AF100" s="163"/>
      <c r="AG100" s="143"/>
      <c r="AH100" s="145"/>
      <c r="AI100" s="141"/>
      <c r="AJ100" s="124"/>
      <c r="AK100" s="125"/>
      <c r="AL100" s="133"/>
      <c r="AM100" s="134"/>
      <c r="AN100" s="135"/>
      <c r="AO100" s="126"/>
      <c r="AP100" s="124"/>
    </row>
    <row r="101" spans="1:42" ht="12.75" customHeight="1">
      <c r="A101" s="30"/>
      <c r="B101" s="152" t="s">
        <v>41</v>
      </c>
      <c r="C101" s="155">
        <f>Z80</f>
        <v>9</v>
      </c>
      <c r="D101" s="33" t="str">
        <f>IF(C101+E101&gt;0,IF(C101&gt;E101,"○",IF(C101&lt;E101,"×","△")),"")</f>
        <v>×</v>
      </c>
      <c r="E101" s="158">
        <f>X80</f>
        <v>11</v>
      </c>
      <c r="F101" s="155">
        <f>Z83</f>
        <v>5</v>
      </c>
      <c r="G101" s="33" t="str">
        <f>IF(F101+H101&gt;0,IF(F101&gt;H101,"○",IF(F101&lt;H101,"×","△")),"")</f>
        <v>×</v>
      </c>
      <c r="H101" s="158">
        <f>X83</f>
        <v>11</v>
      </c>
      <c r="I101" s="155">
        <f>Z86</f>
        <v>9</v>
      </c>
      <c r="J101" s="33" t="str">
        <f>IF(I101+K101&gt;0,IF(I101&gt;K101,"○",IF(I101&lt;K101,"×","△")),"")</f>
        <v>○</v>
      </c>
      <c r="K101" s="158">
        <f>X86</f>
        <v>8</v>
      </c>
      <c r="L101" s="155">
        <f>Z89</f>
        <v>0</v>
      </c>
      <c r="M101" s="33" t="str">
        <f>IF(L101+N101&gt;0,IF(L101&gt;N101,"○",IF(L101&lt;N101,"×","△")),"")</f>
        <v>×</v>
      </c>
      <c r="N101" s="158">
        <f>X89</f>
        <v>12</v>
      </c>
      <c r="O101" s="155">
        <f>Z92</f>
        <v>0</v>
      </c>
      <c r="P101" s="33" t="str">
        <f>IF(O101+Q101&gt;0,IF(O101&gt;Q101,"○",IF(O101&lt;Q101,"×","△")),"")</f>
        <v>×</v>
      </c>
      <c r="Q101" s="158">
        <f>X92</f>
        <v>12</v>
      </c>
      <c r="R101" s="155">
        <f>Z95</f>
        <v>3</v>
      </c>
      <c r="S101" s="33" t="str">
        <f>IF(R101+T101&gt;0,IF(R101&gt;T101,"○",IF(R101&lt;T101,"×","△")),"")</f>
        <v>×</v>
      </c>
      <c r="T101" s="158">
        <f>X95</f>
        <v>10</v>
      </c>
      <c r="U101" s="155">
        <f>Z98</f>
        <v>8</v>
      </c>
      <c r="V101" s="33" t="str">
        <f>IF(U101+W101&gt;0,IF(U101&gt;W101,"○",IF(U101&lt;W101,"×","△")),"")</f>
        <v>×</v>
      </c>
      <c r="W101" s="158">
        <f>X98</f>
        <v>11</v>
      </c>
      <c r="X101" s="183"/>
      <c r="Y101" s="55"/>
      <c r="Z101" s="186"/>
      <c r="AA101" s="180">
        <f>COUNTIF(D101:Z103,"○")</f>
        <v>1</v>
      </c>
      <c r="AB101" s="18"/>
      <c r="AC101" s="146">
        <f>COUNTIF(D101:Z103,"△")</f>
        <v>0</v>
      </c>
      <c r="AD101" s="18"/>
      <c r="AE101" s="149">
        <f>COUNTIF(D101:Z103,"×")</f>
        <v>6</v>
      </c>
      <c r="AF101" s="161">
        <f>AA101*2+AC101*1</f>
        <v>2</v>
      </c>
      <c r="AG101" s="15" t="s">
        <v>5</v>
      </c>
      <c r="AH101" s="17" t="s">
        <v>6</v>
      </c>
      <c r="AI101" s="139">
        <f>RANK(AK101,$AK$80:$AK$101)</f>
        <v>7</v>
      </c>
      <c r="AJ101" s="124">
        <v>24</v>
      </c>
      <c r="AK101" s="125">
        <f>AF101*100+AG102</f>
        <v>234</v>
      </c>
      <c r="AL101" s="127" t="s">
        <v>118</v>
      </c>
      <c r="AM101" s="128"/>
      <c r="AN101" s="129"/>
      <c r="AO101" s="126">
        <v>19</v>
      </c>
      <c r="AP101" s="124" t="s">
        <v>101</v>
      </c>
    </row>
    <row r="102" spans="1:42" ht="12.75" customHeight="1">
      <c r="A102" s="31">
        <v>24</v>
      </c>
      <c r="B102" s="153"/>
      <c r="C102" s="156"/>
      <c r="D102" s="34" t="s">
        <v>7</v>
      </c>
      <c r="E102" s="159"/>
      <c r="F102" s="156"/>
      <c r="G102" s="34" t="s">
        <v>7</v>
      </c>
      <c r="H102" s="159"/>
      <c r="I102" s="156"/>
      <c r="J102" s="34" t="s">
        <v>7</v>
      </c>
      <c r="K102" s="159"/>
      <c r="L102" s="156"/>
      <c r="M102" s="34" t="s">
        <v>7</v>
      </c>
      <c r="N102" s="159"/>
      <c r="O102" s="156"/>
      <c r="P102" s="34" t="s">
        <v>7</v>
      </c>
      <c r="Q102" s="159"/>
      <c r="R102" s="156"/>
      <c r="S102" s="34" t="s">
        <v>7</v>
      </c>
      <c r="T102" s="159"/>
      <c r="U102" s="156"/>
      <c r="V102" s="34" t="s">
        <v>7</v>
      </c>
      <c r="W102" s="159"/>
      <c r="X102" s="184"/>
      <c r="Y102" s="57" t="s">
        <v>7</v>
      </c>
      <c r="Z102" s="187"/>
      <c r="AA102" s="181"/>
      <c r="AB102" s="19" t="s">
        <v>7</v>
      </c>
      <c r="AC102" s="147"/>
      <c r="AD102" s="19" t="s">
        <v>7</v>
      </c>
      <c r="AE102" s="150"/>
      <c r="AF102" s="162"/>
      <c r="AG102" s="142">
        <f>SUM(C101+F101+I101+L101+O101+R101+U101+X101)</f>
        <v>34</v>
      </c>
      <c r="AH102" s="144">
        <f>SUM(E101+H101+K101+N101+Q101+T101+W101)</f>
        <v>75</v>
      </c>
      <c r="AI102" s="140"/>
      <c r="AJ102" s="124"/>
      <c r="AK102" s="125"/>
      <c r="AL102" s="130"/>
      <c r="AM102" s="131"/>
      <c r="AN102" s="132"/>
      <c r="AO102" s="126"/>
      <c r="AP102" s="124"/>
    </row>
    <row r="103" spans="1:42" ht="12.75" customHeight="1">
      <c r="A103" s="32"/>
      <c r="B103" s="154"/>
      <c r="C103" s="157"/>
      <c r="D103" s="35"/>
      <c r="E103" s="160"/>
      <c r="F103" s="157"/>
      <c r="G103" s="35"/>
      <c r="H103" s="160"/>
      <c r="I103" s="157"/>
      <c r="J103" s="35"/>
      <c r="K103" s="160"/>
      <c r="L103" s="157"/>
      <c r="M103" s="35"/>
      <c r="N103" s="160"/>
      <c r="O103" s="157"/>
      <c r="P103" s="35"/>
      <c r="Q103" s="160"/>
      <c r="R103" s="157"/>
      <c r="S103" s="35"/>
      <c r="T103" s="160"/>
      <c r="U103" s="157"/>
      <c r="V103" s="35"/>
      <c r="W103" s="160"/>
      <c r="X103" s="185"/>
      <c r="Y103" s="56"/>
      <c r="Z103" s="188"/>
      <c r="AA103" s="182"/>
      <c r="AB103" s="23"/>
      <c r="AC103" s="148"/>
      <c r="AD103" s="23"/>
      <c r="AE103" s="151"/>
      <c r="AF103" s="163"/>
      <c r="AG103" s="143"/>
      <c r="AH103" s="145"/>
      <c r="AI103" s="141"/>
      <c r="AJ103" s="124"/>
      <c r="AK103" s="125"/>
      <c r="AL103" s="133"/>
      <c r="AM103" s="134"/>
      <c r="AN103" s="135"/>
      <c r="AO103" s="126"/>
      <c r="AP103" s="124"/>
    </row>
    <row r="108" spans="2:10" ht="13.5">
      <c r="B108" s="167"/>
      <c r="C108" s="167"/>
      <c r="D108" s="167"/>
      <c r="E108" s="167"/>
      <c r="F108" s="167"/>
      <c r="G108" s="167"/>
      <c r="H108" s="167"/>
      <c r="I108" s="189"/>
      <c r="J108" s="189"/>
    </row>
    <row r="109" spans="2:10" ht="13.5">
      <c r="B109" s="60" t="s">
        <v>15</v>
      </c>
      <c r="C109" s="63"/>
      <c r="D109" s="63"/>
      <c r="E109" s="63"/>
      <c r="F109" s="63"/>
      <c r="G109" s="63"/>
      <c r="H109" s="63"/>
      <c r="I109" s="64"/>
      <c r="J109" s="64"/>
    </row>
    <row r="110" spans="2:10" ht="13.5">
      <c r="B110" s="59" t="s">
        <v>8</v>
      </c>
      <c r="C110" s="63"/>
      <c r="D110" s="63"/>
      <c r="E110" s="63"/>
      <c r="F110" s="63"/>
      <c r="G110" s="63"/>
      <c r="H110" s="63"/>
      <c r="I110" s="54"/>
      <c r="J110" s="54"/>
    </row>
    <row r="111" spans="2:10" ht="13.5">
      <c r="B111" s="167"/>
      <c r="C111" s="167"/>
      <c r="D111" s="167"/>
      <c r="E111" s="167"/>
      <c r="F111" s="167"/>
      <c r="G111" s="167"/>
      <c r="H111" s="167"/>
      <c r="I111" s="58"/>
      <c r="J111" s="58"/>
    </row>
    <row r="112" spans="2:11" ht="22.5" customHeight="1" thickBot="1">
      <c r="B112" s="168" t="s">
        <v>91</v>
      </c>
      <c r="C112" s="169"/>
      <c r="D112" s="169"/>
      <c r="E112" s="169"/>
      <c r="F112" s="169"/>
      <c r="G112" s="169"/>
      <c r="H112" s="169"/>
      <c r="I112" s="170"/>
      <c r="J112" s="1"/>
      <c r="K112" s="1"/>
    </row>
    <row r="113" spans="1:37" ht="13.5">
      <c r="A113" s="13"/>
      <c r="B113" s="14" t="s">
        <v>0</v>
      </c>
      <c r="C113" s="164">
        <v>25</v>
      </c>
      <c r="D113" s="165"/>
      <c r="E113" s="166"/>
      <c r="F113" s="164">
        <v>26</v>
      </c>
      <c r="G113" s="165"/>
      <c r="H113" s="166"/>
      <c r="I113" s="164">
        <v>27</v>
      </c>
      <c r="J113" s="165"/>
      <c r="K113" s="166"/>
      <c r="L113" s="164">
        <v>28</v>
      </c>
      <c r="M113" s="165"/>
      <c r="N113" s="166"/>
      <c r="O113" s="164">
        <v>29</v>
      </c>
      <c r="P113" s="165"/>
      <c r="Q113" s="166"/>
      <c r="R113" s="164">
        <v>30</v>
      </c>
      <c r="S113" s="165"/>
      <c r="T113" s="166"/>
      <c r="U113" s="164">
        <v>31</v>
      </c>
      <c r="V113" s="165"/>
      <c r="W113" s="166"/>
      <c r="X113" s="164">
        <v>32</v>
      </c>
      <c r="Y113" s="165"/>
      <c r="Z113" s="166"/>
      <c r="AA113" s="177" t="s">
        <v>1</v>
      </c>
      <c r="AB113" s="178"/>
      <c r="AC113" s="178"/>
      <c r="AD113" s="178"/>
      <c r="AE113" s="179"/>
      <c r="AF113" s="11" t="s">
        <v>2</v>
      </c>
      <c r="AG113" s="177" t="s">
        <v>3</v>
      </c>
      <c r="AH113" s="179"/>
      <c r="AI113" s="12" t="s">
        <v>4</v>
      </c>
      <c r="AK113" s="11" t="s">
        <v>2</v>
      </c>
    </row>
    <row r="114" spans="1:42" ht="12.75" customHeight="1">
      <c r="A114" s="30"/>
      <c r="B114" s="152" t="s">
        <v>9</v>
      </c>
      <c r="C114" s="3"/>
      <c r="D114" s="4"/>
      <c r="E114" s="8"/>
      <c r="F114" s="155">
        <v>8</v>
      </c>
      <c r="G114" s="33" t="str">
        <f>IF(F114+H114&gt;0,IF(F114&gt;H114,"○",IF(F114&lt;H114,"×","△")),"")</f>
        <v>○</v>
      </c>
      <c r="H114" s="158">
        <v>6</v>
      </c>
      <c r="I114" s="155">
        <v>7</v>
      </c>
      <c r="J114" s="33" t="str">
        <f>IF(I114+K114&gt;0,IF(I114&gt;K114,"○",IF(I114&lt;K114,"×","△")),"")</f>
        <v>×</v>
      </c>
      <c r="K114" s="158">
        <v>11</v>
      </c>
      <c r="L114" s="155">
        <v>9</v>
      </c>
      <c r="M114" s="33" t="str">
        <f>IF(L114+N114&gt;0,IF(L114&gt;N114,"○",IF(L114&lt;N114,"×","△")),"")</f>
        <v>○</v>
      </c>
      <c r="N114" s="158">
        <v>4</v>
      </c>
      <c r="O114" s="155">
        <v>8</v>
      </c>
      <c r="P114" s="33" t="str">
        <f>IF(O114+Q114&gt;0,IF(O114&gt;Q114,"○",IF(O114&lt;Q114,"×","△")),"")</f>
        <v>○</v>
      </c>
      <c r="Q114" s="158">
        <v>6</v>
      </c>
      <c r="R114" s="155">
        <v>6</v>
      </c>
      <c r="S114" s="33" t="str">
        <f>IF(R114+T114&gt;0,IF(R114&gt;T114,"○",IF(R114&lt;T114,"×","△")),"")</f>
        <v>×</v>
      </c>
      <c r="T114" s="158">
        <v>10</v>
      </c>
      <c r="U114" s="155">
        <v>10</v>
      </c>
      <c r="V114" s="33" t="str">
        <f>IF(U114+W114&gt;0,IF(U114&gt;W114,"○",IF(U114&lt;W114,"×","△")),"")</f>
        <v>○</v>
      </c>
      <c r="W114" s="158">
        <v>4</v>
      </c>
      <c r="X114" s="155">
        <v>0</v>
      </c>
      <c r="Y114" s="33" t="str">
        <f>IF(X114+Z114&gt;0,IF(X114&gt;Z114,"○",IF(X114&lt;Z114,"×","△")),"")</f>
        <v>×</v>
      </c>
      <c r="Z114" s="158">
        <v>12</v>
      </c>
      <c r="AA114" s="180">
        <f>COUNTIF(G114:Z116,"○")</f>
        <v>4</v>
      </c>
      <c r="AB114" s="18"/>
      <c r="AC114" s="146">
        <f>COUNTIF(G114:Z116,"△")</f>
        <v>0</v>
      </c>
      <c r="AD114" s="18"/>
      <c r="AE114" s="149">
        <f>COUNTIF(G114:Z116,"×")</f>
        <v>3</v>
      </c>
      <c r="AF114" s="161">
        <f>AA114*2+AC114*1</f>
        <v>8</v>
      </c>
      <c r="AG114" s="15" t="s">
        <v>5</v>
      </c>
      <c r="AH114" s="16" t="s">
        <v>6</v>
      </c>
      <c r="AI114" s="139">
        <f>RANK(AK114,$AK$114:$AK$135)</f>
        <v>4</v>
      </c>
      <c r="AJ114" s="124">
        <v>25</v>
      </c>
      <c r="AK114" s="125">
        <f>AF114*100+AG115</f>
        <v>848</v>
      </c>
      <c r="AL114" s="127" t="s">
        <v>127</v>
      </c>
      <c r="AM114" s="128"/>
      <c r="AN114" s="129"/>
      <c r="AO114" s="121">
        <v>32</v>
      </c>
      <c r="AP114" s="124" t="s">
        <v>101</v>
      </c>
    </row>
    <row r="115" spans="1:42" ht="12.75" customHeight="1">
      <c r="A115" s="31">
        <v>25</v>
      </c>
      <c r="B115" s="153"/>
      <c r="C115" s="5"/>
      <c r="D115" s="2"/>
      <c r="E115" s="9"/>
      <c r="F115" s="156"/>
      <c r="G115" s="34" t="s">
        <v>7</v>
      </c>
      <c r="H115" s="159"/>
      <c r="I115" s="156"/>
      <c r="J115" s="34" t="s">
        <v>7</v>
      </c>
      <c r="K115" s="159"/>
      <c r="L115" s="156"/>
      <c r="M115" s="34" t="s">
        <v>7</v>
      </c>
      <c r="N115" s="159"/>
      <c r="O115" s="156"/>
      <c r="P115" s="34" t="s">
        <v>7</v>
      </c>
      <c r="Q115" s="159"/>
      <c r="R115" s="156"/>
      <c r="S115" s="34" t="s">
        <v>7</v>
      </c>
      <c r="T115" s="159"/>
      <c r="U115" s="156"/>
      <c r="V115" s="34" t="s">
        <v>7</v>
      </c>
      <c r="W115" s="159"/>
      <c r="X115" s="156"/>
      <c r="Y115" s="34" t="s">
        <v>7</v>
      </c>
      <c r="Z115" s="159"/>
      <c r="AA115" s="181"/>
      <c r="AB115" s="19" t="s">
        <v>7</v>
      </c>
      <c r="AC115" s="147"/>
      <c r="AD115" s="19" t="s">
        <v>7</v>
      </c>
      <c r="AE115" s="150"/>
      <c r="AF115" s="162"/>
      <c r="AG115" s="142">
        <f>SUM(F114+I114+L114+O114+R114+U114+X114)</f>
        <v>48</v>
      </c>
      <c r="AH115" s="144">
        <f>SUM(H114+K114+N114+Q114+T114+W114+Z114)</f>
        <v>53</v>
      </c>
      <c r="AI115" s="140"/>
      <c r="AJ115" s="124"/>
      <c r="AK115" s="125"/>
      <c r="AL115" s="130"/>
      <c r="AM115" s="131"/>
      <c r="AN115" s="132"/>
      <c r="AO115" s="121"/>
      <c r="AP115" s="124"/>
    </row>
    <row r="116" spans="1:42" ht="12.75" customHeight="1">
      <c r="A116" s="32"/>
      <c r="B116" s="154"/>
      <c r="C116" s="6"/>
      <c r="D116" s="7"/>
      <c r="E116" s="10"/>
      <c r="F116" s="157"/>
      <c r="G116" s="35"/>
      <c r="H116" s="160"/>
      <c r="I116" s="157"/>
      <c r="J116" s="35"/>
      <c r="K116" s="160"/>
      <c r="L116" s="157"/>
      <c r="M116" s="35"/>
      <c r="N116" s="160"/>
      <c r="O116" s="157"/>
      <c r="P116" s="35"/>
      <c r="Q116" s="160"/>
      <c r="R116" s="157"/>
      <c r="S116" s="35"/>
      <c r="T116" s="160"/>
      <c r="U116" s="157"/>
      <c r="V116" s="35"/>
      <c r="W116" s="160"/>
      <c r="X116" s="157"/>
      <c r="Y116" s="35"/>
      <c r="Z116" s="160"/>
      <c r="AA116" s="182"/>
      <c r="AB116" s="23"/>
      <c r="AC116" s="148"/>
      <c r="AD116" s="23"/>
      <c r="AE116" s="151"/>
      <c r="AF116" s="163"/>
      <c r="AG116" s="143"/>
      <c r="AH116" s="145"/>
      <c r="AI116" s="141"/>
      <c r="AJ116" s="124"/>
      <c r="AK116" s="125"/>
      <c r="AL116" s="133"/>
      <c r="AM116" s="134"/>
      <c r="AN116" s="135"/>
      <c r="AO116" s="121"/>
      <c r="AP116" s="124"/>
    </row>
    <row r="117" spans="1:42" ht="12.75" customHeight="1">
      <c r="A117" s="30"/>
      <c r="B117" s="152" t="s">
        <v>42</v>
      </c>
      <c r="C117" s="155">
        <f>H114</f>
        <v>6</v>
      </c>
      <c r="D117" s="33" t="str">
        <f>IF(C117+E117&gt;0,IF(C117&gt;E117,"○",IF(C117&lt;E117,"×","△")),"")</f>
        <v>×</v>
      </c>
      <c r="E117" s="158">
        <f>F114</f>
        <v>8</v>
      </c>
      <c r="F117" s="20"/>
      <c r="G117" s="36" t="s">
        <v>13</v>
      </c>
      <c r="H117" s="20"/>
      <c r="I117" s="155">
        <v>0</v>
      </c>
      <c r="J117" s="33" t="str">
        <f>IF(I117+K117&gt;0,IF(I117&gt;K117,"○",IF(I117&lt;K117,"×","△")),"")</f>
        <v>×</v>
      </c>
      <c r="K117" s="158">
        <v>12</v>
      </c>
      <c r="L117" s="155">
        <v>9</v>
      </c>
      <c r="M117" s="33" t="str">
        <f>IF(L117+N117&gt;0,IF(L117&gt;N117,"○",IF(L117&lt;N117,"×","△")),"")</f>
        <v>○</v>
      </c>
      <c r="N117" s="158">
        <v>7</v>
      </c>
      <c r="O117" s="155">
        <v>8</v>
      </c>
      <c r="P117" s="33" t="str">
        <f>IF(O117+Q117&gt;0,IF(O117&gt;Q117,"○",IF(O117&lt;Q117,"×","△")),"")</f>
        <v>○</v>
      </c>
      <c r="Q117" s="158">
        <v>5</v>
      </c>
      <c r="R117" s="155">
        <v>0</v>
      </c>
      <c r="S117" s="33" t="str">
        <f>IF(R117+T117&gt;0,IF(R117&gt;T117,"○",IF(R117&lt;T117,"×","△")),"")</f>
        <v>×</v>
      </c>
      <c r="T117" s="158">
        <v>12</v>
      </c>
      <c r="U117" s="155">
        <v>3</v>
      </c>
      <c r="V117" s="33" t="str">
        <f>IF(U117+W117&gt;0,IF(U117&gt;W117,"○",IF(U117&lt;W117,"×","△")),"")</f>
        <v>×</v>
      </c>
      <c r="W117" s="158">
        <v>8</v>
      </c>
      <c r="X117" s="155">
        <v>0</v>
      </c>
      <c r="Y117" s="33" t="str">
        <f>IF(X117+Z117&gt;0,IF(X117&gt;Z117,"○",IF(X117&lt;Z117,"×","△")),"")</f>
        <v>×</v>
      </c>
      <c r="Z117" s="158">
        <v>12</v>
      </c>
      <c r="AA117" s="180">
        <f>COUNTIF(D117:Z119,"○")</f>
        <v>2</v>
      </c>
      <c r="AB117" s="19"/>
      <c r="AC117" s="146">
        <f>COUNTIF(D117:Z119,"△")</f>
        <v>0</v>
      </c>
      <c r="AD117" s="19"/>
      <c r="AE117" s="149">
        <f>COUNTIF(D117:Z119,"×")</f>
        <v>5</v>
      </c>
      <c r="AF117" s="161">
        <f>AA117*2+AC117*1</f>
        <v>4</v>
      </c>
      <c r="AG117" s="15" t="s">
        <v>5</v>
      </c>
      <c r="AH117" s="17" t="s">
        <v>6</v>
      </c>
      <c r="AI117" s="139">
        <f>RANK(AK117,$AK$114:$AK$135)</f>
        <v>7</v>
      </c>
      <c r="AJ117" s="124">
        <v>26</v>
      </c>
      <c r="AK117" s="125">
        <f>AF117*100+AG118</f>
        <v>426</v>
      </c>
      <c r="AL117" s="127" t="s">
        <v>128</v>
      </c>
      <c r="AM117" s="128"/>
      <c r="AN117" s="129"/>
      <c r="AO117" s="121">
        <v>30</v>
      </c>
      <c r="AP117" s="124" t="s">
        <v>101</v>
      </c>
    </row>
    <row r="118" spans="1:42" ht="12.75" customHeight="1">
      <c r="A118" s="31">
        <v>26</v>
      </c>
      <c r="B118" s="153"/>
      <c r="C118" s="156"/>
      <c r="D118" s="34" t="s">
        <v>7</v>
      </c>
      <c r="E118" s="159"/>
      <c r="F118" s="21"/>
      <c r="G118" s="37"/>
      <c r="H118" s="21"/>
      <c r="I118" s="156"/>
      <c r="J118" s="34" t="s">
        <v>7</v>
      </c>
      <c r="K118" s="159"/>
      <c r="L118" s="156"/>
      <c r="M118" s="34" t="s">
        <v>7</v>
      </c>
      <c r="N118" s="159"/>
      <c r="O118" s="156"/>
      <c r="P118" s="34" t="s">
        <v>7</v>
      </c>
      <c r="Q118" s="159"/>
      <c r="R118" s="156"/>
      <c r="S118" s="34" t="s">
        <v>7</v>
      </c>
      <c r="T118" s="159"/>
      <c r="U118" s="156"/>
      <c r="V118" s="34" t="s">
        <v>7</v>
      </c>
      <c r="W118" s="159"/>
      <c r="X118" s="156"/>
      <c r="Y118" s="34" t="s">
        <v>7</v>
      </c>
      <c r="Z118" s="159"/>
      <c r="AA118" s="181"/>
      <c r="AB118" s="19" t="s">
        <v>7</v>
      </c>
      <c r="AC118" s="147"/>
      <c r="AD118" s="19" t="s">
        <v>7</v>
      </c>
      <c r="AE118" s="150"/>
      <c r="AF118" s="162"/>
      <c r="AG118" s="142">
        <f>SUM(C117+I117+L117+O117+R117+U117+X117)</f>
        <v>26</v>
      </c>
      <c r="AH118" s="144">
        <f>SUM(E117+K117+N117+Q117+T117+W117+Z117)</f>
        <v>64</v>
      </c>
      <c r="AI118" s="140"/>
      <c r="AJ118" s="124"/>
      <c r="AK118" s="125"/>
      <c r="AL118" s="130"/>
      <c r="AM118" s="131"/>
      <c r="AN118" s="132"/>
      <c r="AO118" s="121"/>
      <c r="AP118" s="124"/>
    </row>
    <row r="119" spans="1:42" ht="12.75" customHeight="1">
      <c r="A119" s="32"/>
      <c r="B119" s="154"/>
      <c r="C119" s="157"/>
      <c r="D119" s="35"/>
      <c r="E119" s="160"/>
      <c r="F119" s="22"/>
      <c r="G119" s="38"/>
      <c r="H119" s="22"/>
      <c r="I119" s="157"/>
      <c r="J119" s="35"/>
      <c r="K119" s="160"/>
      <c r="L119" s="157"/>
      <c r="M119" s="35"/>
      <c r="N119" s="160"/>
      <c r="O119" s="157"/>
      <c r="P119" s="35"/>
      <c r="Q119" s="160"/>
      <c r="R119" s="157"/>
      <c r="S119" s="35"/>
      <c r="T119" s="160"/>
      <c r="U119" s="157"/>
      <c r="V119" s="35"/>
      <c r="W119" s="160"/>
      <c r="X119" s="157"/>
      <c r="Y119" s="35"/>
      <c r="Z119" s="160"/>
      <c r="AA119" s="182"/>
      <c r="AB119" s="19"/>
      <c r="AC119" s="148"/>
      <c r="AD119" s="19"/>
      <c r="AE119" s="151"/>
      <c r="AF119" s="163"/>
      <c r="AG119" s="143"/>
      <c r="AH119" s="145"/>
      <c r="AI119" s="141"/>
      <c r="AJ119" s="124"/>
      <c r="AK119" s="125"/>
      <c r="AL119" s="133"/>
      <c r="AM119" s="134"/>
      <c r="AN119" s="135"/>
      <c r="AO119" s="121"/>
      <c r="AP119" s="124"/>
    </row>
    <row r="120" spans="1:42" ht="12.75" customHeight="1">
      <c r="A120" s="30"/>
      <c r="B120" s="152" t="s">
        <v>43</v>
      </c>
      <c r="C120" s="155">
        <f>K114</f>
        <v>11</v>
      </c>
      <c r="D120" s="33" t="str">
        <f>IF(C120+E120&gt;0,IF(C120&gt;E120,"○",IF(C120&lt;E120,"×","△")),"")</f>
        <v>○</v>
      </c>
      <c r="E120" s="158">
        <f>I114</f>
        <v>7</v>
      </c>
      <c r="F120" s="155">
        <f>K117</f>
        <v>12</v>
      </c>
      <c r="G120" s="33" t="str">
        <f>IF(F120+H120&gt;0,IF(F120&gt;H120,"○",IF(F120&lt;H120,"×","△")),"")</f>
        <v>○</v>
      </c>
      <c r="H120" s="158">
        <f>I117</f>
        <v>0</v>
      </c>
      <c r="I120" s="24"/>
      <c r="J120" s="36"/>
      <c r="K120" s="27"/>
      <c r="L120" s="155">
        <v>11</v>
      </c>
      <c r="M120" s="33" t="str">
        <f>IF(L120+N120&gt;0,IF(L120&gt;N120,"○",IF(L120&lt;N120,"×","△")),"")</f>
        <v>○</v>
      </c>
      <c r="N120" s="158">
        <v>4</v>
      </c>
      <c r="O120" s="155">
        <v>7</v>
      </c>
      <c r="P120" s="33" t="str">
        <f>IF(O120+Q120&gt;0,IF(O120&gt;Q120,"○",IF(O120&lt;Q120,"×","△")),"")</f>
        <v>×</v>
      </c>
      <c r="Q120" s="158">
        <v>9</v>
      </c>
      <c r="R120" s="155">
        <v>8</v>
      </c>
      <c r="S120" s="33" t="str">
        <f>IF(R120+T120&gt;0,IF(R120&gt;T120,"○",IF(R120&lt;T120,"×","△")),"")</f>
        <v>○</v>
      </c>
      <c r="T120" s="158">
        <v>6</v>
      </c>
      <c r="U120" s="155">
        <v>10</v>
      </c>
      <c r="V120" s="33" t="str">
        <f>IF(U120+W120&gt;0,IF(U120&gt;W120,"○",IF(U120&lt;W120,"×","△")),"")</f>
        <v>○</v>
      </c>
      <c r="W120" s="158">
        <v>4</v>
      </c>
      <c r="X120" s="155">
        <v>5</v>
      </c>
      <c r="Y120" s="33" t="str">
        <f>IF(X120+Z120&gt;0,IF(X120&gt;Z120,"○",IF(X120&lt;Z120,"×","△")),"")</f>
        <v>×</v>
      </c>
      <c r="Z120" s="158">
        <v>9</v>
      </c>
      <c r="AA120" s="180">
        <f>COUNTIF(D120:Z122,"○")</f>
        <v>5</v>
      </c>
      <c r="AB120" s="18"/>
      <c r="AC120" s="146">
        <f>COUNTIF(D120:Z122,"△")</f>
        <v>0</v>
      </c>
      <c r="AD120" s="18"/>
      <c r="AE120" s="149">
        <f>COUNTIF(D120:Z122,"×")</f>
        <v>2</v>
      </c>
      <c r="AF120" s="161">
        <f>AA120*2+AC120*1</f>
        <v>10</v>
      </c>
      <c r="AG120" s="15" t="s">
        <v>5</v>
      </c>
      <c r="AH120" s="17" t="s">
        <v>6</v>
      </c>
      <c r="AI120" s="139">
        <f>RANK(AK120,$AK$114:$AK$135)</f>
        <v>3</v>
      </c>
      <c r="AJ120" s="124">
        <v>27</v>
      </c>
      <c r="AK120" s="125">
        <f>AF120*100+AG121</f>
        <v>1064</v>
      </c>
      <c r="AL120" s="127" t="s">
        <v>129</v>
      </c>
      <c r="AM120" s="128"/>
      <c r="AN120" s="129"/>
      <c r="AO120" s="121">
        <v>27</v>
      </c>
      <c r="AP120" s="124" t="s">
        <v>101</v>
      </c>
    </row>
    <row r="121" spans="1:42" ht="12.75" customHeight="1">
      <c r="A121" s="31">
        <v>27</v>
      </c>
      <c r="B121" s="153"/>
      <c r="C121" s="156"/>
      <c r="D121" s="34" t="s">
        <v>7</v>
      </c>
      <c r="E121" s="159"/>
      <c r="F121" s="156"/>
      <c r="G121" s="34" t="s">
        <v>7</v>
      </c>
      <c r="H121" s="159"/>
      <c r="I121" s="25"/>
      <c r="J121" s="37"/>
      <c r="K121" s="28"/>
      <c r="L121" s="156"/>
      <c r="M121" s="34" t="s">
        <v>7</v>
      </c>
      <c r="N121" s="159"/>
      <c r="O121" s="156"/>
      <c r="P121" s="34" t="s">
        <v>7</v>
      </c>
      <c r="Q121" s="159"/>
      <c r="R121" s="156"/>
      <c r="S121" s="34" t="s">
        <v>7</v>
      </c>
      <c r="T121" s="159"/>
      <c r="U121" s="156"/>
      <c r="V121" s="34" t="s">
        <v>7</v>
      </c>
      <c r="W121" s="159"/>
      <c r="X121" s="156"/>
      <c r="Y121" s="34" t="s">
        <v>7</v>
      </c>
      <c r="Z121" s="159"/>
      <c r="AA121" s="181"/>
      <c r="AB121" s="19" t="s">
        <v>7</v>
      </c>
      <c r="AC121" s="147"/>
      <c r="AD121" s="19" t="s">
        <v>7</v>
      </c>
      <c r="AE121" s="150"/>
      <c r="AF121" s="162"/>
      <c r="AG121" s="142">
        <f>SUM(C120+F120+L120+O120+R120+U120+X120)</f>
        <v>64</v>
      </c>
      <c r="AH121" s="144">
        <f>SUM(E120+H120+N120+Q120+T120+W120+Z120)</f>
        <v>39</v>
      </c>
      <c r="AI121" s="140"/>
      <c r="AJ121" s="124"/>
      <c r="AK121" s="125"/>
      <c r="AL121" s="130"/>
      <c r="AM121" s="131"/>
      <c r="AN121" s="132"/>
      <c r="AO121" s="121"/>
      <c r="AP121" s="124"/>
    </row>
    <row r="122" spans="1:42" ht="12.75" customHeight="1">
      <c r="A122" s="32"/>
      <c r="B122" s="154"/>
      <c r="C122" s="157"/>
      <c r="D122" s="35"/>
      <c r="E122" s="160"/>
      <c r="F122" s="157"/>
      <c r="G122" s="35"/>
      <c r="H122" s="160"/>
      <c r="I122" s="26"/>
      <c r="J122" s="38"/>
      <c r="K122" s="29"/>
      <c r="L122" s="157"/>
      <c r="M122" s="35"/>
      <c r="N122" s="160"/>
      <c r="O122" s="157"/>
      <c r="P122" s="35"/>
      <c r="Q122" s="160"/>
      <c r="R122" s="157"/>
      <c r="S122" s="35"/>
      <c r="T122" s="160"/>
      <c r="U122" s="157"/>
      <c r="V122" s="35"/>
      <c r="W122" s="160"/>
      <c r="X122" s="157"/>
      <c r="Y122" s="35"/>
      <c r="Z122" s="160"/>
      <c r="AA122" s="182"/>
      <c r="AB122" s="23"/>
      <c r="AC122" s="148"/>
      <c r="AD122" s="23"/>
      <c r="AE122" s="151"/>
      <c r="AF122" s="163"/>
      <c r="AG122" s="143"/>
      <c r="AH122" s="145"/>
      <c r="AI122" s="141"/>
      <c r="AJ122" s="124"/>
      <c r="AK122" s="125"/>
      <c r="AL122" s="133"/>
      <c r="AM122" s="134"/>
      <c r="AN122" s="135"/>
      <c r="AO122" s="121"/>
      <c r="AP122" s="124"/>
    </row>
    <row r="123" spans="1:42" ht="12.75" customHeight="1">
      <c r="A123" s="30"/>
      <c r="B123" s="152" t="s">
        <v>44</v>
      </c>
      <c r="C123" s="171">
        <f>N114</f>
        <v>4</v>
      </c>
      <c r="D123" s="33" t="str">
        <f>IF(C123+E123&gt;0,IF(C123&gt;E123,"○",IF(C123&lt;E123,"×","△")),"")</f>
        <v>×</v>
      </c>
      <c r="E123" s="158">
        <f>L114</f>
        <v>9</v>
      </c>
      <c r="F123" s="155">
        <f>N117</f>
        <v>7</v>
      </c>
      <c r="G123" s="33" t="str">
        <f>IF(F123+H123&gt;0,IF(F123&gt;H123,"○",IF(F123&lt;H123,"×","△")),"")</f>
        <v>×</v>
      </c>
      <c r="H123" s="158">
        <f>L117</f>
        <v>9</v>
      </c>
      <c r="I123" s="155">
        <f>N120</f>
        <v>4</v>
      </c>
      <c r="J123" s="33" t="str">
        <f>IF(I123+K123&gt;0,IF(I123&gt;K123,"○",IF(I123&lt;K123,"×","△")),"")</f>
        <v>×</v>
      </c>
      <c r="K123" s="158">
        <f>L120</f>
        <v>11</v>
      </c>
      <c r="L123" s="20"/>
      <c r="M123" s="36"/>
      <c r="N123" s="20"/>
      <c r="O123" s="155">
        <v>8</v>
      </c>
      <c r="P123" s="33" t="str">
        <f>IF(O123+Q123&gt;0,IF(O123&gt;Q123,"○",IF(O123&lt;Q123,"×","△")),"")</f>
        <v>×</v>
      </c>
      <c r="Q123" s="158">
        <v>11</v>
      </c>
      <c r="R123" s="155">
        <v>9</v>
      </c>
      <c r="S123" s="33" t="str">
        <f>IF(R123+T123&gt;0,IF(R123&gt;T123,"○",IF(R123&lt;T123,"×","△")),"")</f>
        <v>×</v>
      </c>
      <c r="T123" s="158">
        <v>10</v>
      </c>
      <c r="U123" s="155">
        <v>3</v>
      </c>
      <c r="V123" s="33" t="str">
        <f>IF(U123+W123&gt;0,IF(U123&gt;W123,"○",IF(U123&lt;W123,"×","△")),"")</f>
        <v>×</v>
      </c>
      <c r="W123" s="158">
        <v>9</v>
      </c>
      <c r="X123" s="155">
        <v>0</v>
      </c>
      <c r="Y123" s="33" t="str">
        <f>IF(X123+Z123&gt;0,IF(X123&gt;Z123,"○",IF(X123&lt;Z123,"×","△")),"")</f>
        <v>×</v>
      </c>
      <c r="Z123" s="158">
        <v>12</v>
      </c>
      <c r="AA123" s="180">
        <f>COUNTIF(D123:Z125,"○")</f>
        <v>0</v>
      </c>
      <c r="AB123" s="19"/>
      <c r="AC123" s="146">
        <f>COUNTIF(D123:Z125,"△")</f>
        <v>0</v>
      </c>
      <c r="AD123" s="19"/>
      <c r="AE123" s="149">
        <f>COUNTIF(D123:Z125,"×")</f>
        <v>7</v>
      </c>
      <c r="AF123" s="161">
        <f>AA123*2+AC123*1</f>
        <v>0</v>
      </c>
      <c r="AG123" s="15" t="s">
        <v>5</v>
      </c>
      <c r="AH123" s="17" t="s">
        <v>6</v>
      </c>
      <c r="AI123" s="139">
        <f>RANK(AK123,$AK$114:$AK$135)</f>
        <v>8</v>
      </c>
      <c r="AJ123" s="124">
        <v>28</v>
      </c>
      <c r="AK123" s="125">
        <f>AF123*100+AG124</f>
        <v>35</v>
      </c>
      <c r="AL123" s="127" t="s">
        <v>130</v>
      </c>
      <c r="AM123" s="128"/>
      <c r="AN123" s="129"/>
      <c r="AO123" s="121">
        <v>25</v>
      </c>
      <c r="AP123" s="124" t="s">
        <v>101</v>
      </c>
    </row>
    <row r="124" spans="1:42" ht="12.75" customHeight="1">
      <c r="A124" s="31">
        <v>28</v>
      </c>
      <c r="B124" s="153"/>
      <c r="C124" s="172"/>
      <c r="D124" s="34" t="s">
        <v>7</v>
      </c>
      <c r="E124" s="159"/>
      <c r="F124" s="156"/>
      <c r="G124" s="34" t="s">
        <v>7</v>
      </c>
      <c r="H124" s="159"/>
      <c r="I124" s="156"/>
      <c r="J124" s="34" t="s">
        <v>7</v>
      </c>
      <c r="K124" s="159"/>
      <c r="L124" s="21"/>
      <c r="M124" s="37"/>
      <c r="N124" s="21"/>
      <c r="O124" s="156"/>
      <c r="P124" s="34" t="s">
        <v>7</v>
      </c>
      <c r="Q124" s="159"/>
      <c r="R124" s="156"/>
      <c r="S124" s="34" t="s">
        <v>7</v>
      </c>
      <c r="T124" s="159"/>
      <c r="U124" s="156"/>
      <c r="V124" s="34" t="s">
        <v>7</v>
      </c>
      <c r="W124" s="159"/>
      <c r="X124" s="156"/>
      <c r="Y124" s="34" t="s">
        <v>7</v>
      </c>
      <c r="Z124" s="159"/>
      <c r="AA124" s="181"/>
      <c r="AB124" s="19" t="s">
        <v>7</v>
      </c>
      <c r="AC124" s="147"/>
      <c r="AD124" s="19" t="s">
        <v>7</v>
      </c>
      <c r="AE124" s="150"/>
      <c r="AF124" s="162"/>
      <c r="AG124" s="142">
        <f>SUM(C123+F123+I123+O123+R123+U123+X123)</f>
        <v>35</v>
      </c>
      <c r="AH124" s="144">
        <f>SUM(E123+H123+K123+Q123+T123+W123+Z123)</f>
        <v>71</v>
      </c>
      <c r="AI124" s="140"/>
      <c r="AJ124" s="124"/>
      <c r="AK124" s="125"/>
      <c r="AL124" s="130"/>
      <c r="AM124" s="131"/>
      <c r="AN124" s="132"/>
      <c r="AO124" s="121"/>
      <c r="AP124" s="124"/>
    </row>
    <row r="125" spans="1:42" ht="12.75" customHeight="1">
      <c r="A125" s="32"/>
      <c r="B125" s="154"/>
      <c r="C125" s="173"/>
      <c r="D125" s="35"/>
      <c r="E125" s="160"/>
      <c r="F125" s="157"/>
      <c r="G125" s="35"/>
      <c r="H125" s="160"/>
      <c r="I125" s="157"/>
      <c r="J125" s="35"/>
      <c r="K125" s="160"/>
      <c r="L125" s="22"/>
      <c r="M125" s="38"/>
      <c r="N125" s="22"/>
      <c r="O125" s="157"/>
      <c r="P125" s="35"/>
      <c r="Q125" s="160"/>
      <c r="R125" s="157"/>
      <c r="S125" s="35"/>
      <c r="T125" s="160"/>
      <c r="U125" s="157"/>
      <c r="V125" s="35"/>
      <c r="W125" s="160"/>
      <c r="X125" s="157"/>
      <c r="Y125" s="35"/>
      <c r="Z125" s="160"/>
      <c r="AA125" s="182"/>
      <c r="AB125" s="19"/>
      <c r="AC125" s="148"/>
      <c r="AD125" s="19"/>
      <c r="AE125" s="151"/>
      <c r="AF125" s="163"/>
      <c r="AG125" s="143"/>
      <c r="AH125" s="145"/>
      <c r="AI125" s="141"/>
      <c r="AJ125" s="124"/>
      <c r="AK125" s="125"/>
      <c r="AL125" s="133"/>
      <c r="AM125" s="134"/>
      <c r="AN125" s="135"/>
      <c r="AO125" s="121"/>
      <c r="AP125" s="124"/>
    </row>
    <row r="126" spans="1:42" ht="12.75" customHeight="1">
      <c r="A126" s="30"/>
      <c r="B126" s="152" t="s">
        <v>45</v>
      </c>
      <c r="C126" s="155">
        <f>Q114</f>
        <v>6</v>
      </c>
      <c r="D126" s="33" t="str">
        <f>IF(C126+E126&gt;0,IF(C126&gt;E126,"○",IF(C126&lt;E126,"×","△")),"")</f>
        <v>×</v>
      </c>
      <c r="E126" s="158">
        <f>O114</f>
        <v>8</v>
      </c>
      <c r="F126" s="155">
        <f>Q117</f>
        <v>5</v>
      </c>
      <c r="G126" s="33" t="str">
        <f>IF(F126+H126&gt;0,IF(F126&gt;H126,"○",IF(F126&lt;H126,"×","△")),"")</f>
        <v>×</v>
      </c>
      <c r="H126" s="158">
        <f>O117</f>
        <v>8</v>
      </c>
      <c r="I126" s="155">
        <f>Q120</f>
        <v>9</v>
      </c>
      <c r="J126" s="33" t="str">
        <f>IF(I126+K126&gt;0,IF(I126&gt;K126,"○",IF(I126&lt;K126,"×","△")),"")</f>
        <v>○</v>
      </c>
      <c r="K126" s="158">
        <f>O120</f>
        <v>7</v>
      </c>
      <c r="L126" s="155">
        <f>Q123</f>
        <v>11</v>
      </c>
      <c r="M126" s="33" t="str">
        <f>IF(L126+N126&gt;0,IF(L126&gt;N126,"○",IF(L126&lt;N126,"×","△")),"")</f>
        <v>○</v>
      </c>
      <c r="N126" s="158">
        <f>O123</f>
        <v>8</v>
      </c>
      <c r="O126" s="24"/>
      <c r="P126" s="36"/>
      <c r="Q126" s="27"/>
      <c r="R126" s="155">
        <v>7</v>
      </c>
      <c r="S126" s="33" t="str">
        <f>IF(R126+T126&gt;0,IF(R126&gt;T126,"○",IF(R126&lt;T126,"×","△")),"")</f>
        <v>×</v>
      </c>
      <c r="T126" s="158">
        <v>9</v>
      </c>
      <c r="U126" s="155">
        <v>8</v>
      </c>
      <c r="V126" s="33" t="str">
        <f>IF(U126+W126&gt;0,IF(U126&gt;W126,"○",IF(U126&lt;W126,"×","△")),"")</f>
        <v>△</v>
      </c>
      <c r="W126" s="158">
        <v>8</v>
      </c>
      <c r="X126" s="155">
        <v>0</v>
      </c>
      <c r="Y126" s="33" t="str">
        <f>IF(X126+Z126&gt;0,IF(X126&gt;Z126,"○",IF(X126&lt;Z126,"×","△")),"")</f>
        <v>×</v>
      </c>
      <c r="Z126" s="158">
        <v>11</v>
      </c>
      <c r="AA126" s="180">
        <f>COUNTIF(D126:Z128,"○")</f>
        <v>2</v>
      </c>
      <c r="AB126" s="18"/>
      <c r="AC126" s="146">
        <f>COUNTIF(D126:Z128,"△")</f>
        <v>1</v>
      </c>
      <c r="AD126" s="18"/>
      <c r="AE126" s="149">
        <f>COUNTIF(D126:Z128,"×")</f>
        <v>4</v>
      </c>
      <c r="AF126" s="161">
        <f>AA126*2+AC126*1</f>
        <v>5</v>
      </c>
      <c r="AG126" s="15" t="s">
        <v>5</v>
      </c>
      <c r="AH126" s="17" t="s">
        <v>6</v>
      </c>
      <c r="AI126" s="139">
        <f>RANK(AK126,$AK$114:$AK$135)</f>
        <v>5</v>
      </c>
      <c r="AJ126" s="124">
        <v>29</v>
      </c>
      <c r="AK126" s="125">
        <f>AF126*100+AG127</f>
        <v>546</v>
      </c>
      <c r="AL126" s="127" t="s">
        <v>131</v>
      </c>
      <c r="AM126" s="128"/>
      <c r="AN126" s="129"/>
      <c r="AO126" s="126">
        <v>29</v>
      </c>
      <c r="AP126" s="124" t="s">
        <v>101</v>
      </c>
    </row>
    <row r="127" spans="1:42" ht="12.75" customHeight="1">
      <c r="A127" s="31">
        <v>29</v>
      </c>
      <c r="B127" s="153"/>
      <c r="C127" s="156"/>
      <c r="D127" s="34" t="s">
        <v>7</v>
      </c>
      <c r="E127" s="159"/>
      <c r="F127" s="156"/>
      <c r="G127" s="34" t="s">
        <v>7</v>
      </c>
      <c r="H127" s="159"/>
      <c r="I127" s="156"/>
      <c r="J127" s="34" t="s">
        <v>7</v>
      </c>
      <c r="K127" s="159"/>
      <c r="L127" s="156"/>
      <c r="M127" s="34" t="s">
        <v>7</v>
      </c>
      <c r="N127" s="159"/>
      <c r="O127" s="25"/>
      <c r="P127" s="37"/>
      <c r="Q127" s="28"/>
      <c r="R127" s="156"/>
      <c r="S127" s="34" t="s">
        <v>7</v>
      </c>
      <c r="T127" s="159"/>
      <c r="U127" s="156"/>
      <c r="V127" s="34" t="s">
        <v>7</v>
      </c>
      <c r="W127" s="159"/>
      <c r="X127" s="156"/>
      <c r="Y127" s="34" t="s">
        <v>7</v>
      </c>
      <c r="Z127" s="159"/>
      <c r="AA127" s="181"/>
      <c r="AB127" s="19" t="s">
        <v>7</v>
      </c>
      <c r="AC127" s="147"/>
      <c r="AD127" s="19" t="s">
        <v>7</v>
      </c>
      <c r="AE127" s="150"/>
      <c r="AF127" s="162"/>
      <c r="AG127" s="142">
        <f>SUM(C126+F126+I126+L126+R126+U126+X126)</f>
        <v>46</v>
      </c>
      <c r="AH127" s="144">
        <f>SUM(E126+H126+K126+N126+T126+W126+Z126)</f>
        <v>59</v>
      </c>
      <c r="AI127" s="140"/>
      <c r="AJ127" s="124"/>
      <c r="AK127" s="125"/>
      <c r="AL127" s="130"/>
      <c r="AM127" s="131"/>
      <c r="AN127" s="132"/>
      <c r="AO127" s="126"/>
      <c r="AP127" s="124"/>
    </row>
    <row r="128" spans="1:42" ht="12.75" customHeight="1">
      <c r="A128" s="32"/>
      <c r="B128" s="154"/>
      <c r="C128" s="157"/>
      <c r="D128" s="35"/>
      <c r="E128" s="160"/>
      <c r="F128" s="157"/>
      <c r="G128" s="35"/>
      <c r="H128" s="160"/>
      <c r="I128" s="157"/>
      <c r="J128" s="35"/>
      <c r="K128" s="160"/>
      <c r="L128" s="157"/>
      <c r="M128" s="35"/>
      <c r="N128" s="160"/>
      <c r="O128" s="26"/>
      <c r="P128" s="38"/>
      <c r="Q128" s="29"/>
      <c r="R128" s="157"/>
      <c r="S128" s="35"/>
      <c r="T128" s="160"/>
      <c r="U128" s="157"/>
      <c r="V128" s="35"/>
      <c r="W128" s="160"/>
      <c r="X128" s="157"/>
      <c r="Y128" s="35"/>
      <c r="Z128" s="160"/>
      <c r="AA128" s="182"/>
      <c r="AB128" s="23"/>
      <c r="AC128" s="148"/>
      <c r="AD128" s="23"/>
      <c r="AE128" s="151"/>
      <c r="AF128" s="163"/>
      <c r="AG128" s="143"/>
      <c r="AH128" s="145"/>
      <c r="AI128" s="141"/>
      <c r="AJ128" s="124"/>
      <c r="AK128" s="125"/>
      <c r="AL128" s="133"/>
      <c r="AM128" s="134"/>
      <c r="AN128" s="135"/>
      <c r="AO128" s="126"/>
      <c r="AP128" s="124"/>
    </row>
    <row r="129" spans="1:42" ht="12.75" customHeight="1">
      <c r="A129" s="30"/>
      <c r="B129" s="152" t="s">
        <v>47</v>
      </c>
      <c r="C129" s="155">
        <f>T114</f>
        <v>10</v>
      </c>
      <c r="D129" s="33" t="str">
        <f>IF(C129+E129&gt;0,IF(C129&gt;E129,"○",IF(C129&lt;E129,"×","△")),"")</f>
        <v>○</v>
      </c>
      <c r="E129" s="158">
        <f>R114</f>
        <v>6</v>
      </c>
      <c r="F129" s="155">
        <f>T117</f>
        <v>12</v>
      </c>
      <c r="G129" s="33" t="str">
        <f>IF(F129+H129&gt;0,IF(F129&gt;H129,"○",IF(F129&lt;H129,"×","△")),"")</f>
        <v>○</v>
      </c>
      <c r="H129" s="158">
        <f>R117</f>
        <v>0</v>
      </c>
      <c r="I129" s="155">
        <f>T120</f>
        <v>6</v>
      </c>
      <c r="J129" s="33" t="str">
        <f>IF(I129+K129&gt;0,IF(I129&gt;K129,"○",IF(I129&lt;K129,"×","△")),"")</f>
        <v>×</v>
      </c>
      <c r="K129" s="158">
        <f>R120</f>
        <v>8</v>
      </c>
      <c r="L129" s="155">
        <f>T123</f>
        <v>10</v>
      </c>
      <c r="M129" s="33" t="str">
        <f>IF(L129+N129&gt;0,IF(L129&gt;N129,"○",IF(L129&lt;N129,"×","△")),"")</f>
        <v>○</v>
      </c>
      <c r="N129" s="158">
        <f>R123</f>
        <v>9</v>
      </c>
      <c r="O129" s="155">
        <f>T126</f>
        <v>9</v>
      </c>
      <c r="P129" s="33" t="str">
        <f>IF(O129+Q129&gt;0,IF(O129&gt;Q129,"○",IF(O129&lt;Q129,"×","△")),"")</f>
        <v>○</v>
      </c>
      <c r="Q129" s="158">
        <f>R126</f>
        <v>7</v>
      </c>
      <c r="R129" s="20"/>
      <c r="S129" s="36"/>
      <c r="T129" s="20"/>
      <c r="U129" s="155">
        <v>10</v>
      </c>
      <c r="V129" s="33" t="str">
        <f>IF(U129+W129&gt;0,IF(U129&gt;W129,"○",IF(U129&lt;W129,"×","△")),"")</f>
        <v>○</v>
      </c>
      <c r="W129" s="158">
        <v>1</v>
      </c>
      <c r="X129" s="155">
        <v>8</v>
      </c>
      <c r="Y129" s="33" t="str">
        <f>IF(X129+Z129&gt;0,IF(X129&gt;Z129,"○",IF(X129&lt;Z129,"×","△")),"")</f>
        <v>×</v>
      </c>
      <c r="Z129" s="158">
        <v>10</v>
      </c>
      <c r="AA129" s="180">
        <f>COUNTIF(D129:Z131,"○")</f>
        <v>5</v>
      </c>
      <c r="AB129" s="19"/>
      <c r="AC129" s="146">
        <f>COUNTIF(D129:Z131,"△")</f>
        <v>0</v>
      </c>
      <c r="AD129" s="19"/>
      <c r="AE129" s="149">
        <f>COUNTIF(D129:Z131,"×")</f>
        <v>2</v>
      </c>
      <c r="AF129" s="161">
        <f>AA129*2+AC129*1</f>
        <v>10</v>
      </c>
      <c r="AG129" s="15" t="s">
        <v>5</v>
      </c>
      <c r="AH129" s="17" t="s">
        <v>6</v>
      </c>
      <c r="AI129" s="139">
        <f>RANK(AK129,$AK$114:$AK$135)</f>
        <v>2</v>
      </c>
      <c r="AJ129" s="124">
        <v>30</v>
      </c>
      <c r="AK129" s="125">
        <f>AF129*100+AG130</f>
        <v>1065</v>
      </c>
      <c r="AL129" s="127" t="s">
        <v>132</v>
      </c>
      <c r="AM129" s="128"/>
      <c r="AN129" s="129"/>
      <c r="AO129" s="126">
        <v>31</v>
      </c>
      <c r="AP129" s="124" t="s">
        <v>101</v>
      </c>
    </row>
    <row r="130" spans="1:42" ht="12.75" customHeight="1">
      <c r="A130" s="31">
        <v>30</v>
      </c>
      <c r="B130" s="153"/>
      <c r="C130" s="156"/>
      <c r="D130" s="34" t="s">
        <v>7</v>
      </c>
      <c r="E130" s="159"/>
      <c r="F130" s="156"/>
      <c r="G130" s="34" t="s">
        <v>7</v>
      </c>
      <c r="H130" s="159"/>
      <c r="I130" s="156"/>
      <c r="J130" s="34" t="s">
        <v>7</v>
      </c>
      <c r="K130" s="159"/>
      <c r="L130" s="156"/>
      <c r="M130" s="34" t="s">
        <v>7</v>
      </c>
      <c r="N130" s="159"/>
      <c r="O130" s="156"/>
      <c r="P130" s="34" t="s">
        <v>7</v>
      </c>
      <c r="Q130" s="159"/>
      <c r="R130" s="21"/>
      <c r="S130" s="37"/>
      <c r="T130" s="21"/>
      <c r="U130" s="156"/>
      <c r="V130" s="34" t="s">
        <v>7</v>
      </c>
      <c r="W130" s="159"/>
      <c r="X130" s="156"/>
      <c r="Y130" s="34" t="s">
        <v>7</v>
      </c>
      <c r="Z130" s="159"/>
      <c r="AA130" s="181"/>
      <c r="AB130" s="19" t="s">
        <v>7</v>
      </c>
      <c r="AC130" s="147"/>
      <c r="AD130" s="19" t="s">
        <v>7</v>
      </c>
      <c r="AE130" s="150"/>
      <c r="AF130" s="162"/>
      <c r="AG130" s="142">
        <f>SUM(C129+F129+I129+L129+O129+U129+X129)</f>
        <v>65</v>
      </c>
      <c r="AH130" s="144">
        <f>SUM(E129+H129+K129+N129+Q129+W129+Z129)</f>
        <v>41</v>
      </c>
      <c r="AI130" s="140"/>
      <c r="AJ130" s="124"/>
      <c r="AK130" s="125"/>
      <c r="AL130" s="130"/>
      <c r="AM130" s="131"/>
      <c r="AN130" s="132"/>
      <c r="AO130" s="126"/>
      <c r="AP130" s="124"/>
    </row>
    <row r="131" spans="1:42" ht="12.75" customHeight="1">
      <c r="A131" s="32"/>
      <c r="B131" s="154"/>
      <c r="C131" s="157"/>
      <c r="D131" s="35"/>
      <c r="E131" s="160"/>
      <c r="F131" s="157"/>
      <c r="G131" s="35"/>
      <c r="H131" s="160"/>
      <c r="I131" s="157"/>
      <c r="J131" s="35"/>
      <c r="K131" s="160"/>
      <c r="L131" s="157"/>
      <c r="M131" s="35"/>
      <c r="N131" s="160"/>
      <c r="O131" s="157"/>
      <c r="P131" s="35"/>
      <c r="Q131" s="160"/>
      <c r="R131" s="22"/>
      <c r="S131" s="38"/>
      <c r="T131" s="22"/>
      <c r="U131" s="157"/>
      <c r="V131" s="35"/>
      <c r="W131" s="160"/>
      <c r="X131" s="157"/>
      <c r="Y131" s="35"/>
      <c r="Z131" s="160"/>
      <c r="AA131" s="182"/>
      <c r="AB131" s="19"/>
      <c r="AC131" s="148"/>
      <c r="AD131" s="19"/>
      <c r="AE131" s="151"/>
      <c r="AF131" s="163"/>
      <c r="AG131" s="143"/>
      <c r="AH131" s="145"/>
      <c r="AI131" s="141"/>
      <c r="AJ131" s="124"/>
      <c r="AK131" s="125"/>
      <c r="AL131" s="133"/>
      <c r="AM131" s="134"/>
      <c r="AN131" s="135"/>
      <c r="AO131" s="126"/>
      <c r="AP131" s="124"/>
    </row>
    <row r="132" spans="1:42" ht="12.75" customHeight="1">
      <c r="A132" s="30"/>
      <c r="B132" s="152" t="s">
        <v>48</v>
      </c>
      <c r="C132" s="155">
        <f>W114</f>
        <v>4</v>
      </c>
      <c r="D132" s="33" t="str">
        <f>IF(C132+E132&gt;0,IF(C132&gt;E132,"○",IF(C132&lt;E132,"×","△")),"")</f>
        <v>×</v>
      </c>
      <c r="E132" s="158">
        <f>U114</f>
        <v>10</v>
      </c>
      <c r="F132" s="155">
        <f>W117</f>
        <v>8</v>
      </c>
      <c r="G132" s="33" t="str">
        <f>IF(F132+H132&gt;0,IF(F132&gt;H132,"○",IF(F132&lt;H132,"×","△")),"")</f>
        <v>○</v>
      </c>
      <c r="H132" s="158">
        <f>U117</f>
        <v>3</v>
      </c>
      <c r="I132" s="155">
        <f>W120</f>
        <v>4</v>
      </c>
      <c r="J132" s="33" t="str">
        <f>IF(I132+K132&gt;0,IF(I132&gt;K132,"○",IF(I132&lt;K132,"×","△")),"")</f>
        <v>×</v>
      </c>
      <c r="K132" s="158">
        <f>U120</f>
        <v>10</v>
      </c>
      <c r="L132" s="155">
        <f>W123</f>
        <v>9</v>
      </c>
      <c r="M132" s="33" t="str">
        <f>IF(L132+N132&gt;0,IF(L132&gt;N132,"○",IF(L132&lt;N132,"×","△")),"")</f>
        <v>○</v>
      </c>
      <c r="N132" s="158">
        <f>U123</f>
        <v>3</v>
      </c>
      <c r="O132" s="155">
        <f>W126</f>
        <v>8</v>
      </c>
      <c r="P132" s="33" t="str">
        <f>IF(O132+Q132&gt;0,IF(O132&gt;Q132,"○",IF(O132&lt;Q132,"×","△")),"")</f>
        <v>△</v>
      </c>
      <c r="Q132" s="158">
        <f>U126</f>
        <v>8</v>
      </c>
      <c r="R132" s="155">
        <f>W129</f>
        <v>1</v>
      </c>
      <c r="S132" s="33" t="str">
        <f>IF(R132+T132&gt;0,IF(R132&gt;T132,"○",IF(R132&lt;T132,"×","△")),"")</f>
        <v>×</v>
      </c>
      <c r="T132" s="158">
        <f>U129</f>
        <v>10</v>
      </c>
      <c r="U132" s="24"/>
      <c r="V132" s="36"/>
      <c r="W132" s="27"/>
      <c r="X132" s="155">
        <v>0</v>
      </c>
      <c r="Y132" s="33" t="str">
        <f>IF(X132+Z132&gt;0,IF(X132&gt;Z132,"○",IF(X132&lt;Z132,"×","△")),"")</f>
        <v>×</v>
      </c>
      <c r="Z132" s="158">
        <v>11</v>
      </c>
      <c r="AA132" s="180">
        <f>COUNTIF(D132:Z134,"○")</f>
        <v>2</v>
      </c>
      <c r="AB132" s="18"/>
      <c r="AC132" s="146">
        <f>COUNTIF(D132:Z134,"△")</f>
        <v>1</v>
      </c>
      <c r="AD132" s="18"/>
      <c r="AE132" s="149">
        <f>COUNTIF(D132:Z134,"×")</f>
        <v>4</v>
      </c>
      <c r="AF132" s="161">
        <f>AA132*2+AC132*1</f>
        <v>5</v>
      </c>
      <c r="AG132" s="15" t="s">
        <v>5</v>
      </c>
      <c r="AH132" s="17" t="s">
        <v>6</v>
      </c>
      <c r="AI132" s="139">
        <f>RANK(AK132,$AK$114:$AK$135)</f>
        <v>6</v>
      </c>
      <c r="AJ132" s="124">
        <v>31</v>
      </c>
      <c r="AK132" s="125">
        <f>AF132*100+AG133</f>
        <v>534</v>
      </c>
      <c r="AL132" s="127" t="s">
        <v>133</v>
      </c>
      <c r="AM132" s="128"/>
      <c r="AN132" s="129"/>
      <c r="AO132" s="126">
        <v>26</v>
      </c>
      <c r="AP132" s="124" t="s">
        <v>101</v>
      </c>
    </row>
    <row r="133" spans="1:42" ht="12.75" customHeight="1">
      <c r="A133" s="31">
        <v>31</v>
      </c>
      <c r="B133" s="153"/>
      <c r="C133" s="156"/>
      <c r="D133" s="34" t="s">
        <v>7</v>
      </c>
      <c r="E133" s="159"/>
      <c r="F133" s="156"/>
      <c r="G133" s="34" t="s">
        <v>7</v>
      </c>
      <c r="H133" s="159"/>
      <c r="I133" s="156"/>
      <c r="J133" s="34" t="s">
        <v>7</v>
      </c>
      <c r="K133" s="159"/>
      <c r="L133" s="156"/>
      <c r="M133" s="34" t="s">
        <v>7</v>
      </c>
      <c r="N133" s="159"/>
      <c r="O133" s="156"/>
      <c r="P133" s="34" t="s">
        <v>7</v>
      </c>
      <c r="Q133" s="159"/>
      <c r="R133" s="156"/>
      <c r="S133" s="34" t="s">
        <v>7</v>
      </c>
      <c r="T133" s="159"/>
      <c r="U133" s="25"/>
      <c r="V133" s="37"/>
      <c r="W133" s="28"/>
      <c r="X133" s="156"/>
      <c r="Y133" s="34" t="s">
        <v>7</v>
      </c>
      <c r="Z133" s="159"/>
      <c r="AA133" s="181"/>
      <c r="AB133" s="19" t="s">
        <v>7</v>
      </c>
      <c r="AC133" s="147"/>
      <c r="AD133" s="19" t="s">
        <v>7</v>
      </c>
      <c r="AE133" s="150"/>
      <c r="AF133" s="162"/>
      <c r="AG133" s="142">
        <f>SUM(C132+F132+I132+L132+O132+R132+X132)</f>
        <v>34</v>
      </c>
      <c r="AH133" s="144">
        <f>SUM(E132+H132+K132+N132+Q132+T132+Z132)</f>
        <v>55</v>
      </c>
      <c r="AI133" s="140"/>
      <c r="AJ133" s="124"/>
      <c r="AK133" s="125"/>
      <c r="AL133" s="130"/>
      <c r="AM133" s="131"/>
      <c r="AN133" s="132"/>
      <c r="AO133" s="126"/>
      <c r="AP133" s="124"/>
    </row>
    <row r="134" spans="1:42" ht="12.75" customHeight="1">
      <c r="A134" s="32"/>
      <c r="B134" s="154"/>
      <c r="C134" s="157"/>
      <c r="D134" s="35"/>
      <c r="E134" s="160"/>
      <c r="F134" s="157"/>
      <c r="G134" s="35"/>
      <c r="H134" s="160"/>
      <c r="I134" s="157"/>
      <c r="J134" s="35"/>
      <c r="K134" s="160"/>
      <c r="L134" s="157"/>
      <c r="M134" s="35"/>
      <c r="N134" s="160"/>
      <c r="O134" s="157"/>
      <c r="P134" s="35"/>
      <c r="Q134" s="160"/>
      <c r="R134" s="157"/>
      <c r="S134" s="35"/>
      <c r="T134" s="160"/>
      <c r="U134" s="26"/>
      <c r="V134" s="38"/>
      <c r="W134" s="29"/>
      <c r="X134" s="157"/>
      <c r="Y134" s="35"/>
      <c r="Z134" s="160"/>
      <c r="AA134" s="182"/>
      <c r="AB134" s="23"/>
      <c r="AC134" s="148"/>
      <c r="AD134" s="23"/>
      <c r="AE134" s="151"/>
      <c r="AF134" s="163"/>
      <c r="AG134" s="143"/>
      <c r="AH134" s="145"/>
      <c r="AI134" s="141"/>
      <c r="AJ134" s="124"/>
      <c r="AK134" s="125"/>
      <c r="AL134" s="133"/>
      <c r="AM134" s="134"/>
      <c r="AN134" s="135"/>
      <c r="AO134" s="126"/>
      <c r="AP134" s="124"/>
    </row>
    <row r="135" spans="1:42" ht="12.75" customHeight="1">
      <c r="A135" s="30"/>
      <c r="B135" s="152" t="s">
        <v>50</v>
      </c>
      <c r="C135" s="155">
        <f>Z114</f>
        <v>12</v>
      </c>
      <c r="D135" s="33" t="str">
        <f>IF(C135+E135&gt;0,IF(C135&gt;E135,"○",IF(C135&lt;E135,"×","△")),"")</f>
        <v>○</v>
      </c>
      <c r="E135" s="158">
        <f>X114</f>
        <v>0</v>
      </c>
      <c r="F135" s="155">
        <f>Z117</f>
        <v>12</v>
      </c>
      <c r="G135" s="33" t="str">
        <f>IF(F135+H135&gt;0,IF(F135&gt;H135,"○",IF(F135&lt;H135,"×","△")),"")</f>
        <v>○</v>
      </c>
      <c r="H135" s="158">
        <f>X117</f>
        <v>0</v>
      </c>
      <c r="I135" s="155">
        <f>Z120</f>
        <v>9</v>
      </c>
      <c r="J135" s="33" t="str">
        <f>IF(I135+K135&gt;0,IF(I135&gt;K135,"○",IF(I135&lt;K135,"×","△")),"")</f>
        <v>○</v>
      </c>
      <c r="K135" s="158">
        <f>X120</f>
        <v>5</v>
      </c>
      <c r="L135" s="155">
        <f>Z123</f>
        <v>12</v>
      </c>
      <c r="M135" s="33" t="str">
        <f>IF(L135+N135&gt;0,IF(L135&gt;N135,"○",IF(L135&lt;N135,"×","△")),"")</f>
        <v>○</v>
      </c>
      <c r="N135" s="158">
        <f>X123</f>
        <v>0</v>
      </c>
      <c r="O135" s="155">
        <f>Z126</f>
        <v>11</v>
      </c>
      <c r="P135" s="33" t="str">
        <f>IF(O135+Q135&gt;0,IF(O135&gt;Q135,"○",IF(O135&lt;Q135,"×","△")),"")</f>
        <v>○</v>
      </c>
      <c r="Q135" s="158">
        <f>X126</f>
        <v>0</v>
      </c>
      <c r="R135" s="155">
        <f>Z129</f>
        <v>10</v>
      </c>
      <c r="S135" s="33" t="str">
        <f>IF(R135+T135&gt;0,IF(R135&gt;T135,"○",IF(R135&lt;T135,"×","△")),"")</f>
        <v>○</v>
      </c>
      <c r="T135" s="158">
        <f>X129</f>
        <v>8</v>
      </c>
      <c r="U135" s="155">
        <f>Z132</f>
        <v>11</v>
      </c>
      <c r="V135" s="33" t="str">
        <f>IF(U135+W135&gt;0,IF(U135&gt;W135,"○",IF(U135&lt;W135,"×","△")),"")</f>
        <v>○</v>
      </c>
      <c r="W135" s="158">
        <f>X132</f>
        <v>0</v>
      </c>
      <c r="X135" s="183"/>
      <c r="Y135" s="55"/>
      <c r="Z135" s="186"/>
      <c r="AA135" s="180">
        <f>COUNTIF(D135:Z137,"○")</f>
        <v>7</v>
      </c>
      <c r="AB135" s="18"/>
      <c r="AC135" s="146">
        <f>COUNTIF(D135:Z137,"△")</f>
        <v>0</v>
      </c>
      <c r="AD135" s="18"/>
      <c r="AE135" s="149">
        <f>COUNTIF(D135:Z137,"×")</f>
        <v>0</v>
      </c>
      <c r="AF135" s="161">
        <f>AA135*2+AC135*1</f>
        <v>14</v>
      </c>
      <c r="AG135" s="15" t="s">
        <v>5</v>
      </c>
      <c r="AH135" s="17" t="s">
        <v>6</v>
      </c>
      <c r="AI135" s="139">
        <f>RANK(AK135,$AK$114:$AK$135)</f>
        <v>1</v>
      </c>
      <c r="AJ135" s="124">
        <v>32</v>
      </c>
      <c r="AK135" s="125">
        <f>AF135*100+AG136</f>
        <v>1477</v>
      </c>
      <c r="AL135" s="127" t="s">
        <v>134</v>
      </c>
      <c r="AM135" s="128"/>
      <c r="AN135" s="129"/>
      <c r="AO135" s="126">
        <v>28</v>
      </c>
      <c r="AP135" s="124" t="s">
        <v>101</v>
      </c>
    </row>
    <row r="136" spans="1:42" ht="12.75" customHeight="1">
      <c r="A136" s="31">
        <v>32</v>
      </c>
      <c r="B136" s="153"/>
      <c r="C136" s="156"/>
      <c r="D136" s="34" t="s">
        <v>7</v>
      </c>
      <c r="E136" s="159"/>
      <c r="F136" s="156"/>
      <c r="G136" s="34" t="s">
        <v>7</v>
      </c>
      <c r="H136" s="159"/>
      <c r="I136" s="156"/>
      <c r="J136" s="34" t="s">
        <v>7</v>
      </c>
      <c r="K136" s="159"/>
      <c r="L136" s="156"/>
      <c r="M136" s="34" t="s">
        <v>7</v>
      </c>
      <c r="N136" s="159"/>
      <c r="O136" s="156"/>
      <c r="P136" s="34" t="s">
        <v>7</v>
      </c>
      <c r="Q136" s="159"/>
      <c r="R136" s="156"/>
      <c r="S136" s="34" t="s">
        <v>7</v>
      </c>
      <c r="T136" s="159"/>
      <c r="U136" s="156"/>
      <c r="V136" s="34" t="s">
        <v>7</v>
      </c>
      <c r="W136" s="159"/>
      <c r="X136" s="184"/>
      <c r="Y136" s="57" t="s">
        <v>7</v>
      </c>
      <c r="Z136" s="187"/>
      <c r="AA136" s="181"/>
      <c r="AB136" s="19" t="s">
        <v>7</v>
      </c>
      <c r="AC136" s="147"/>
      <c r="AD136" s="19" t="s">
        <v>7</v>
      </c>
      <c r="AE136" s="150"/>
      <c r="AF136" s="162"/>
      <c r="AG136" s="142">
        <f>SUM(C135+F135+I135+L135+O135+R135+U135+X135)</f>
        <v>77</v>
      </c>
      <c r="AH136" s="144">
        <f>SUM(E135+H135+K135+N135+Q135+T135+W135)</f>
        <v>13</v>
      </c>
      <c r="AI136" s="140"/>
      <c r="AJ136" s="124"/>
      <c r="AK136" s="125"/>
      <c r="AL136" s="130"/>
      <c r="AM136" s="131"/>
      <c r="AN136" s="132"/>
      <c r="AO136" s="126"/>
      <c r="AP136" s="124"/>
    </row>
    <row r="137" spans="1:42" ht="12.75" customHeight="1">
      <c r="A137" s="32"/>
      <c r="B137" s="154"/>
      <c r="C137" s="157"/>
      <c r="D137" s="35"/>
      <c r="E137" s="160"/>
      <c r="F137" s="157"/>
      <c r="G137" s="35"/>
      <c r="H137" s="160"/>
      <c r="I137" s="157"/>
      <c r="J137" s="35"/>
      <c r="K137" s="160"/>
      <c r="L137" s="157"/>
      <c r="M137" s="35"/>
      <c r="N137" s="160"/>
      <c r="O137" s="157"/>
      <c r="P137" s="35"/>
      <c r="Q137" s="160"/>
      <c r="R137" s="157"/>
      <c r="S137" s="35"/>
      <c r="T137" s="160"/>
      <c r="U137" s="157"/>
      <c r="V137" s="35"/>
      <c r="W137" s="160"/>
      <c r="X137" s="185"/>
      <c r="Y137" s="56"/>
      <c r="Z137" s="188"/>
      <c r="AA137" s="182"/>
      <c r="AB137" s="23"/>
      <c r="AC137" s="148"/>
      <c r="AD137" s="23"/>
      <c r="AE137" s="151"/>
      <c r="AF137" s="163"/>
      <c r="AG137" s="143"/>
      <c r="AH137" s="145"/>
      <c r="AI137" s="141"/>
      <c r="AJ137" s="124"/>
      <c r="AK137" s="125"/>
      <c r="AL137" s="133"/>
      <c r="AM137" s="134"/>
      <c r="AN137" s="135"/>
      <c r="AO137" s="126"/>
      <c r="AP137" s="124"/>
    </row>
    <row r="140" spans="2:10" ht="13.5">
      <c r="B140" s="190"/>
      <c r="C140" s="190"/>
      <c r="D140" s="190"/>
      <c r="E140" s="190"/>
      <c r="F140" s="190"/>
      <c r="G140" s="190"/>
      <c r="H140" s="190"/>
      <c r="I140" s="191"/>
      <c r="J140" s="191"/>
    </row>
    <row r="141" spans="2:10" ht="13.5">
      <c r="B141" s="60" t="s">
        <v>15</v>
      </c>
      <c r="C141" s="63"/>
      <c r="D141" s="63"/>
      <c r="E141" s="63"/>
      <c r="F141" s="63"/>
      <c r="G141" s="63"/>
      <c r="H141" s="63"/>
      <c r="I141" s="64"/>
      <c r="J141" s="64"/>
    </row>
    <row r="142" spans="2:10" ht="13.5">
      <c r="B142" s="59" t="s">
        <v>8</v>
      </c>
      <c r="C142" s="63"/>
      <c r="D142" s="63"/>
      <c r="E142" s="63"/>
      <c r="F142" s="63"/>
      <c r="G142" s="63"/>
      <c r="H142" s="63"/>
      <c r="I142" s="54"/>
      <c r="J142" s="54"/>
    </row>
    <row r="143" spans="2:10" ht="13.5">
      <c r="B143" s="192"/>
      <c r="C143" s="192"/>
      <c r="D143" s="192"/>
      <c r="E143" s="192"/>
      <c r="F143" s="192"/>
      <c r="G143" s="192"/>
      <c r="H143" s="192"/>
      <c r="I143" s="65"/>
      <c r="J143" s="65"/>
    </row>
    <row r="144" spans="2:11" ht="22.5" customHeight="1" thickBot="1">
      <c r="B144" s="168" t="s">
        <v>90</v>
      </c>
      <c r="C144" s="169"/>
      <c r="D144" s="169"/>
      <c r="E144" s="169"/>
      <c r="F144" s="169"/>
      <c r="G144" s="169"/>
      <c r="H144" s="169"/>
      <c r="I144" s="170"/>
      <c r="J144" s="1"/>
      <c r="K144" s="1"/>
    </row>
    <row r="145" spans="1:37" ht="13.5">
      <c r="A145" s="13"/>
      <c r="B145" s="14" t="s">
        <v>0</v>
      </c>
      <c r="C145" s="164">
        <v>33</v>
      </c>
      <c r="D145" s="165"/>
      <c r="E145" s="166"/>
      <c r="F145" s="164">
        <v>34</v>
      </c>
      <c r="G145" s="165"/>
      <c r="H145" s="166"/>
      <c r="I145" s="164">
        <v>35</v>
      </c>
      <c r="J145" s="165"/>
      <c r="K145" s="166"/>
      <c r="L145" s="164">
        <v>36</v>
      </c>
      <c r="M145" s="165"/>
      <c r="N145" s="166"/>
      <c r="O145" s="164">
        <v>37</v>
      </c>
      <c r="P145" s="165"/>
      <c r="Q145" s="166"/>
      <c r="R145" s="164">
        <v>38</v>
      </c>
      <c r="S145" s="165"/>
      <c r="T145" s="166"/>
      <c r="U145" s="164">
        <v>39</v>
      </c>
      <c r="V145" s="165"/>
      <c r="W145" s="166"/>
      <c r="X145" s="164">
        <v>40</v>
      </c>
      <c r="Y145" s="165"/>
      <c r="Z145" s="166"/>
      <c r="AA145" s="177" t="s">
        <v>1</v>
      </c>
      <c r="AB145" s="178"/>
      <c r="AC145" s="178"/>
      <c r="AD145" s="178"/>
      <c r="AE145" s="179"/>
      <c r="AF145" s="11" t="s">
        <v>2</v>
      </c>
      <c r="AG145" s="177" t="s">
        <v>3</v>
      </c>
      <c r="AH145" s="179"/>
      <c r="AI145" s="12" t="s">
        <v>4</v>
      </c>
      <c r="AK145" s="11" t="s">
        <v>2</v>
      </c>
    </row>
    <row r="146" spans="1:42" ht="12.75" customHeight="1">
      <c r="A146" s="30"/>
      <c r="B146" s="152" t="s">
        <v>35</v>
      </c>
      <c r="C146" s="3"/>
      <c r="D146" s="4"/>
      <c r="E146" s="8"/>
      <c r="F146" s="155">
        <v>5</v>
      </c>
      <c r="G146" s="33" t="str">
        <f>IF(F146+H146&gt;0,IF(F146&gt;H146,"○",IF(F146&lt;H146,"×","△")),"")</f>
        <v>×</v>
      </c>
      <c r="H146" s="158">
        <v>10</v>
      </c>
      <c r="I146" s="155">
        <v>4</v>
      </c>
      <c r="J146" s="33" t="str">
        <f>IF(I146+K146&gt;0,IF(I146&gt;K146,"○",IF(I146&lt;K146,"×","△")),"")</f>
        <v>×</v>
      </c>
      <c r="K146" s="158">
        <v>10</v>
      </c>
      <c r="L146" s="155">
        <v>1</v>
      </c>
      <c r="M146" s="33" t="str">
        <f>IF(L146+N146&gt;0,IF(L146&gt;N146,"○",IF(L146&lt;N146,"×","△")),"")</f>
        <v>×</v>
      </c>
      <c r="N146" s="158">
        <v>10</v>
      </c>
      <c r="O146" s="155">
        <v>6</v>
      </c>
      <c r="P146" s="33" t="str">
        <f>IF(O146+Q146&gt;0,IF(O146&gt;Q146,"○",IF(O146&lt;Q146,"×","△")),"")</f>
        <v>×</v>
      </c>
      <c r="Q146" s="158">
        <v>7</v>
      </c>
      <c r="R146" s="155">
        <v>2</v>
      </c>
      <c r="S146" s="33" t="str">
        <f>IF(R146+T146&gt;0,IF(R146&gt;T146,"○",IF(R146&lt;T146,"×","△")),"")</f>
        <v>×</v>
      </c>
      <c r="T146" s="158">
        <v>11</v>
      </c>
      <c r="U146" s="155">
        <v>7</v>
      </c>
      <c r="V146" s="33" t="str">
        <f>IF(U146+W146&gt;0,IF(U146&gt;W146,"○",IF(U146&lt;W146,"×","△")),"")</f>
        <v>×</v>
      </c>
      <c r="W146" s="158">
        <v>10</v>
      </c>
      <c r="X146" s="155">
        <v>5</v>
      </c>
      <c r="Y146" s="33" t="str">
        <f>IF(X146+Z146&gt;0,IF(X146&gt;Z146,"○",IF(X146&lt;Z146,"×","△")),"")</f>
        <v>×</v>
      </c>
      <c r="Z146" s="158">
        <v>9</v>
      </c>
      <c r="AA146" s="180">
        <f>COUNTIF(G146:Z148,"○")</f>
        <v>0</v>
      </c>
      <c r="AB146" s="18"/>
      <c r="AC146" s="146">
        <f>COUNTIF(G146:Z148,"△")</f>
        <v>0</v>
      </c>
      <c r="AD146" s="18"/>
      <c r="AE146" s="149">
        <f>COUNTIF(G146:Z148,"×")</f>
        <v>7</v>
      </c>
      <c r="AF146" s="161">
        <f>AA146*2+AC146*1</f>
        <v>0</v>
      </c>
      <c r="AG146" s="15" t="s">
        <v>5</v>
      </c>
      <c r="AH146" s="16" t="s">
        <v>6</v>
      </c>
      <c r="AI146" s="139">
        <f>RANK(AK146,$AK$146:$AK$167)</f>
        <v>8</v>
      </c>
      <c r="AJ146" s="124">
        <v>33</v>
      </c>
      <c r="AK146" s="125">
        <f>AF146*100+AG147</f>
        <v>30</v>
      </c>
      <c r="AL146" s="127" t="s">
        <v>120</v>
      </c>
      <c r="AM146" s="128"/>
      <c r="AN146" s="129"/>
      <c r="AO146" s="121">
        <v>36</v>
      </c>
      <c r="AP146" s="124" t="s">
        <v>101</v>
      </c>
    </row>
    <row r="147" spans="1:42" ht="12.75" customHeight="1">
      <c r="A147" s="31">
        <v>33</v>
      </c>
      <c r="B147" s="153"/>
      <c r="C147" s="5"/>
      <c r="D147" s="2"/>
      <c r="E147" s="9"/>
      <c r="F147" s="156"/>
      <c r="G147" s="34" t="s">
        <v>7</v>
      </c>
      <c r="H147" s="159"/>
      <c r="I147" s="156"/>
      <c r="J147" s="34" t="s">
        <v>7</v>
      </c>
      <c r="K147" s="159"/>
      <c r="L147" s="156"/>
      <c r="M147" s="34" t="s">
        <v>7</v>
      </c>
      <c r="N147" s="159"/>
      <c r="O147" s="156"/>
      <c r="P147" s="34" t="s">
        <v>7</v>
      </c>
      <c r="Q147" s="159"/>
      <c r="R147" s="156"/>
      <c r="S147" s="34" t="s">
        <v>7</v>
      </c>
      <c r="T147" s="159"/>
      <c r="U147" s="156"/>
      <c r="V147" s="34" t="s">
        <v>7</v>
      </c>
      <c r="W147" s="159"/>
      <c r="X147" s="156"/>
      <c r="Y147" s="34" t="s">
        <v>7</v>
      </c>
      <c r="Z147" s="159"/>
      <c r="AA147" s="181"/>
      <c r="AB147" s="19" t="s">
        <v>7</v>
      </c>
      <c r="AC147" s="147"/>
      <c r="AD147" s="19" t="s">
        <v>7</v>
      </c>
      <c r="AE147" s="150"/>
      <c r="AF147" s="162"/>
      <c r="AG147" s="142">
        <f>SUM(F146+I146+L146+O146+R146+U146+X146)</f>
        <v>30</v>
      </c>
      <c r="AH147" s="144">
        <f>SUM(H146+K146+N146+Q146+T146+W146+Z146)</f>
        <v>67</v>
      </c>
      <c r="AI147" s="140"/>
      <c r="AJ147" s="124"/>
      <c r="AK147" s="125"/>
      <c r="AL147" s="130"/>
      <c r="AM147" s="131"/>
      <c r="AN147" s="132"/>
      <c r="AO147" s="121"/>
      <c r="AP147" s="124"/>
    </row>
    <row r="148" spans="1:42" ht="12.75" customHeight="1">
      <c r="A148" s="32"/>
      <c r="B148" s="154"/>
      <c r="C148" s="6"/>
      <c r="D148" s="7"/>
      <c r="E148" s="10"/>
      <c r="F148" s="157"/>
      <c r="G148" s="35"/>
      <c r="H148" s="160"/>
      <c r="I148" s="157"/>
      <c r="J148" s="35"/>
      <c r="K148" s="160"/>
      <c r="L148" s="157"/>
      <c r="M148" s="35"/>
      <c r="N148" s="160"/>
      <c r="O148" s="157"/>
      <c r="P148" s="35"/>
      <c r="Q148" s="160"/>
      <c r="R148" s="157"/>
      <c r="S148" s="35"/>
      <c r="T148" s="160"/>
      <c r="U148" s="157"/>
      <c r="V148" s="35"/>
      <c r="W148" s="160"/>
      <c r="X148" s="157"/>
      <c r="Y148" s="35"/>
      <c r="Z148" s="160"/>
      <c r="AA148" s="182"/>
      <c r="AB148" s="23"/>
      <c r="AC148" s="148"/>
      <c r="AD148" s="23"/>
      <c r="AE148" s="151"/>
      <c r="AF148" s="163"/>
      <c r="AG148" s="143"/>
      <c r="AH148" s="145"/>
      <c r="AI148" s="141"/>
      <c r="AJ148" s="124"/>
      <c r="AK148" s="125"/>
      <c r="AL148" s="133"/>
      <c r="AM148" s="134"/>
      <c r="AN148" s="135"/>
      <c r="AO148" s="121"/>
      <c r="AP148" s="124"/>
    </row>
    <row r="149" spans="1:42" ht="12.75" customHeight="1">
      <c r="A149" s="30"/>
      <c r="B149" s="152" t="s">
        <v>10</v>
      </c>
      <c r="C149" s="155">
        <f>H146</f>
        <v>10</v>
      </c>
      <c r="D149" s="33" t="str">
        <f>IF(C149+E149&gt;0,IF(C149&gt;E149,"○",IF(C149&lt;E149,"×","△")),"")</f>
        <v>○</v>
      </c>
      <c r="E149" s="158">
        <f>F146</f>
        <v>5</v>
      </c>
      <c r="F149" s="20"/>
      <c r="G149" s="36" t="s">
        <v>13</v>
      </c>
      <c r="H149" s="20"/>
      <c r="I149" s="155">
        <v>8</v>
      </c>
      <c r="J149" s="33" t="str">
        <f>IF(I149+K149&gt;0,IF(I149&gt;K149,"○",IF(I149&lt;K149,"×","△")),"")</f>
        <v>○</v>
      </c>
      <c r="K149" s="158">
        <v>6</v>
      </c>
      <c r="L149" s="155">
        <v>6</v>
      </c>
      <c r="M149" s="33" t="str">
        <f>IF(L149+N149&gt;0,IF(L149&gt;N149,"○",IF(L149&lt;N149,"×","△")),"")</f>
        <v>×</v>
      </c>
      <c r="N149" s="158">
        <v>9</v>
      </c>
      <c r="O149" s="155">
        <v>6</v>
      </c>
      <c r="P149" s="33" t="str">
        <f>IF(O149+Q149&gt;0,IF(O149&gt;Q149,"○",IF(O149&lt;Q149,"×","△")),"")</f>
        <v>×</v>
      </c>
      <c r="Q149" s="158">
        <v>10</v>
      </c>
      <c r="R149" s="155">
        <v>6</v>
      </c>
      <c r="S149" s="33" t="str">
        <f>IF(R149+T149&gt;0,IF(R149&gt;T149,"○",IF(R149&lt;T149,"×","△")),"")</f>
        <v>×</v>
      </c>
      <c r="T149" s="158">
        <v>10</v>
      </c>
      <c r="U149" s="155">
        <v>10</v>
      </c>
      <c r="V149" s="33" t="str">
        <f>IF(U149+W149&gt;0,IF(U149&gt;W149,"○",IF(U149&lt;W149,"×","△")),"")</f>
        <v>○</v>
      </c>
      <c r="W149" s="158">
        <v>5</v>
      </c>
      <c r="X149" s="155">
        <v>6</v>
      </c>
      <c r="Y149" s="33" t="str">
        <f>IF(X149+Z149&gt;0,IF(X149&gt;Z149,"○",IF(X149&lt;Z149,"×","△")),"")</f>
        <v>×</v>
      </c>
      <c r="Z149" s="158">
        <v>8</v>
      </c>
      <c r="AA149" s="180">
        <f>COUNTIF(D149:Z151,"○")</f>
        <v>3</v>
      </c>
      <c r="AB149" s="19"/>
      <c r="AC149" s="146">
        <f>COUNTIF(D149:Z151,"△")</f>
        <v>0</v>
      </c>
      <c r="AD149" s="19"/>
      <c r="AE149" s="149">
        <f>COUNTIF(D149:Z151,"×")</f>
        <v>4</v>
      </c>
      <c r="AF149" s="161">
        <f>AA149*2+AC149*1</f>
        <v>6</v>
      </c>
      <c r="AG149" s="15" t="s">
        <v>5</v>
      </c>
      <c r="AH149" s="17" t="s">
        <v>6</v>
      </c>
      <c r="AI149" s="139">
        <f>RANK(AK149,$AK$146:$AK$167)</f>
        <v>5</v>
      </c>
      <c r="AJ149" s="124">
        <v>34</v>
      </c>
      <c r="AK149" s="125">
        <f>AF149*100+AG150</f>
        <v>652</v>
      </c>
      <c r="AL149" s="127" t="s">
        <v>121</v>
      </c>
      <c r="AM149" s="128"/>
      <c r="AN149" s="129"/>
      <c r="AO149" s="121">
        <v>40</v>
      </c>
      <c r="AP149" s="124" t="s">
        <v>101</v>
      </c>
    </row>
    <row r="150" spans="1:42" ht="12.75" customHeight="1">
      <c r="A150" s="31">
        <v>34</v>
      </c>
      <c r="B150" s="153"/>
      <c r="C150" s="156"/>
      <c r="D150" s="34" t="s">
        <v>7</v>
      </c>
      <c r="E150" s="159"/>
      <c r="F150" s="21"/>
      <c r="G150" s="37"/>
      <c r="H150" s="21"/>
      <c r="I150" s="156"/>
      <c r="J150" s="34" t="s">
        <v>7</v>
      </c>
      <c r="K150" s="159"/>
      <c r="L150" s="156"/>
      <c r="M150" s="34" t="s">
        <v>7</v>
      </c>
      <c r="N150" s="159"/>
      <c r="O150" s="156"/>
      <c r="P150" s="34" t="s">
        <v>7</v>
      </c>
      <c r="Q150" s="159"/>
      <c r="R150" s="156"/>
      <c r="S150" s="34" t="s">
        <v>7</v>
      </c>
      <c r="T150" s="159"/>
      <c r="U150" s="156"/>
      <c r="V150" s="34" t="s">
        <v>7</v>
      </c>
      <c r="W150" s="159"/>
      <c r="X150" s="156"/>
      <c r="Y150" s="34" t="s">
        <v>7</v>
      </c>
      <c r="Z150" s="159"/>
      <c r="AA150" s="181"/>
      <c r="AB150" s="19" t="s">
        <v>7</v>
      </c>
      <c r="AC150" s="147"/>
      <c r="AD150" s="19" t="s">
        <v>7</v>
      </c>
      <c r="AE150" s="150"/>
      <c r="AF150" s="162"/>
      <c r="AG150" s="142">
        <f>SUM(C149+I149+L149+O149+R149+U149+X149)</f>
        <v>52</v>
      </c>
      <c r="AH150" s="144">
        <f>SUM(E149+K149+N149+Q149+T149+W149+Z149)</f>
        <v>53</v>
      </c>
      <c r="AI150" s="140"/>
      <c r="AJ150" s="124"/>
      <c r="AK150" s="125"/>
      <c r="AL150" s="130"/>
      <c r="AM150" s="131"/>
      <c r="AN150" s="132"/>
      <c r="AO150" s="121"/>
      <c r="AP150" s="124"/>
    </row>
    <row r="151" spans="1:42" ht="12.75" customHeight="1">
      <c r="A151" s="32"/>
      <c r="B151" s="154"/>
      <c r="C151" s="157"/>
      <c r="D151" s="35"/>
      <c r="E151" s="160"/>
      <c r="F151" s="22"/>
      <c r="G151" s="38"/>
      <c r="H151" s="22"/>
      <c r="I151" s="157"/>
      <c r="J151" s="35"/>
      <c r="K151" s="160"/>
      <c r="L151" s="157"/>
      <c r="M151" s="35"/>
      <c r="N151" s="160"/>
      <c r="O151" s="157"/>
      <c r="P151" s="35"/>
      <c r="Q151" s="160"/>
      <c r="R151" s="157"/>
      <c r="S151" s="35"/>
      <c r="T151" s="160"/>
      <c r="U151" s="157"/>
      <c r="V151" s="35"/>
      <c r="W151" s="160"/>
      <c r="X151" s="157"/>
      <c r="Y151" s="35"/>
      <c r="Z151" s="160"/>
      <c r="AA151" s="182"/>
      <c r="AB151" s="19"/>
      <c r="AC151" s="148"/>
      <c r="AD151" s="19"/>
      <c r="AE151" s="151"/>
      <c r="AF151" s="163"/>
      <c r="AG151" s="143"/>
      <c r="AH151" s="145"/>
      <c r="AI151" s="141"/>
      <c r="AJ151" s="124"/>
      <c r="AK151" s="125"/>
      <c r="AL151" s="133"/>
      <c r="AM151" s="134"/>
      <c r="AN151" s="135"/>
      <c r="AO151" s="121"/>
      <c r="AP151" s="124"/>
    </row>
    <row r="152" spans="1:42" ht="12.75" customHeight="1">
      <c r="A152" s="30"/>
      <c r="B152" s="152" t="s">
        <v>46</v>
      </c>
      <c r="C152" s="155">
        <f>K146</f>
        <v>10</v>
      </c>
      <c r="D152" s="33" t="str">
        <f>IF(C152+E152&gt;0,IF(C152&gt;E152,"○",IF(C152&lt;E152,"×","△")),"")</f>
        <v>○</v>
      </c>
      <c r="E152" s="158">
        <f>I146</f>
        <v>4</v>
      </c>
      <c r="F152" s="155">
        <f>K149</f>
        <v>6</v>
      </c>
      <c r="G152" s="33" t="str">
        <f>IF(F152+H152&gt;0,IF(F152&gt;H152,"○",IF(F152&lt;H152,"×","△")),"")</f>
        <v>×</v>
      </c>
      <c r="H152" s="158">
        <f>I149</f>
        <v>8</v>
      </c>
      <c r="I152" s="24"/>
      <c r="J152" s="36"/>
      <c r="K152" s="27"/>
      <c r="L152" s="155">
        <v>2</v>
      </c>
      <c r="M152" s="33" t="str">
        <f>IF(L152+N152&gt;0,IF(L152&gt;N152,"○",IF(L152&lt;N152,"×","△")),"")</f>
        <v>×</v>
      </c>
      <c r="N152" s="158">
        <v>11</v>
      </c>
      <c r="O152" s="155">
        <v>4</v>
      </c>
      <c r="P152" s="33" t="str">
        <f>IF(O152+Q152&gt;0,IF(O152&gt;Q152,"○",IF(O152&lt;Q152,"×","△")),"")</f>
        <v>×</v>
      </c>
      <c r="Q152" s="158">
        <v>8</v>
      </c>
      <c r="R152" s="155">
        <v>6</v>
      </c>
      <c r="S152" s="33" t="str">
        <f>IF(R152+T152&gt;0,IF(R152&gt;T152,"○",IF(R152&lt;T152,"×","△")),"")</f>
        <v>△</v>
      </c>
      <c r="T152" s="158">
        <v>6</v>
      </c>
      <c r="U152" s="155">
        <v>6</v>
      </c>
      <c r="V152" s="33" t="str">
        <f>IF(U152+W152&gt;0,IF(U152&gt;W152,"○",IF(U152&lt;W152,"×","△")),"")</f>
        <v>×</v>
      </c>
      <c r="W152" s="158">
        <v>9</v>
      </c>
      <c r="X152" s="155">
        <v>1</v>
      </c>
      <c r="Y152" s="33" t="str">
        <f>IF(X152+Z152&gt;0,IF(X152&gt;Z152,"○",IF(X152&lt;Z152,"×","△")),"")</f>
        <v>×</v>
      </c>
      <c r="Z152" s="158">
        <v>11</v>
      </c>
      <c r="AA152" s="180">
        <f>COUNTIF(D152:Z154,"○")</f>
        <v>1</v>
      </c>
      <c r="AB152" s="18"/>
      <c r="AC152" s="146">
        <f>COUNTIF(D152:Z154,"△")</f>
        <v>1</v>
      </c>
      <c r="AD152" s="18"/>
      <c r="AE152" s="149">
        <f>COUNTIF(D152:Z154,"×")</f>
        <v>5</v>
      </c>
      <c r="AF152" s="161">
        <f>AA152*2+AC152*1</f>
        <v>3</v>
      </c>
      <c r="AG152" s="15" t="s">
        <v>5</v>
      </c>
      <c r="AH152" s="17" t="s">
        <v>6</v>
      </c>
      <c r="AI152" s="139">
        <f>RANK(AK152,$AK$146:$AK$167)</f>
        <v>7</v>
      </c>
      <c r="AJ152" s="124">
        <v>35</v>
      </c>
      <c r="AK152" s="125">
        <f>AF152*100+AG153</f>
        <v>335</v>
      </c>
      <c r="AL152" s="127" t="s">
        <v>122</v>
      </c>
      <c r="AM152" s="128"/>
      <c r="AN152" s="129"/>
      <c r="AO152" s="121">
        <v>37</v>
      </c>
      <c r="AP152" s="124" t="s">
        <v>101</v>
      </c>
    </row>
    <row r="153" spans="1:42" ht="12.75" customHeight="1">
      <c r="A153" s="31">
        <v>35</v>
      </c>
      <c r="B153" s="153"/>
      <c r="C153" s="156"/>
      <c r="D153" s="34" t="s">
        <v>7</v>
      </c>
      <c r="E153" s="159"/>
      <c r="F153" s="156"/>
      <c r="G153" s="34" t="s">
        <v>7</v>
      </c>
      <c r="H153" s="159"/>
      <c r="I153" s="25"/>
      <c r="J153" s="37"/>
      <c r="K153" s="28"/>
      <c r="L153" s="156"/>
      <c r="M153" s="34" t="s">
        <v>7</v>
      </c>
      <c r="N153" s="159"/>
      <c r="O153" s="156"/>
      <c r="P153" s="34" t="s">
        <v>7</v>
      </c>
      <c r="Q153" s="159"/>
      <c r="R153" s="156"/>
      <c r="S153" s="34" t="s">
        <v>7</v>
      </c>
      <c r="T153" s="159"/>
      <c r="U153" s="156"/>
      <c r="V153" s="34" t="s">
        <v>7</v>
      </c>
      <c r="W153" s="159"/>
      <c r="X153" s="156"/>
      <c r="Y153" s="34" t="s">
        <v>7</v>
      </c>
      <c r="Z153" s="159"/>
      <c r="AA153" s="181"/>
      <c r="AB153" s="19" t="s">
        <v>7</v>
      </c>
      <c r="AC153" s="147"/>
      <c r="AD153" s="19" t="s">
        <v>7</v>
      </c>
      <c r="AE153" s="150"/>
      <c r="AF153" s="162"/>
      <c r="AG153" s="142">
        <f>SUM(C152+F152+L152+O152+R152+U152+X152)</f>
        <v>35</v>
      </c>
      <c r="AH153" s="144">
        <f>SUM(E152+H152+N152+Q152+T152+W152+Z152)</f>
        <v>57</v>
      </c>
      <c r="AI153" s="140"/>
      <c r="AJ153" s="124"/>
      <c r="AK153" s="125"/>
      <c r="AL153" s="130"/>
      <c r="AM153" s="131"/>
      <c r="AN153" s="132"/>
      <c r="AO153" s="121"/>
      <c r="AP153" s="124"/>
    </row>
    <row r="154" spans="1:42" ht="12.75" customHeight="1">
      <c r="A154" s="32"/>
      <c r="B154" s="154"/>
      <c r="C154" s="157"/>
      <c r="D154" s="35"/>
      <c r="E154" s="160"/>
      <c r="F154" s="157"/>
      <c r="G154" s="35"/>
      <c r="H154" s="160"/>
      <c r="I154" s="26"/>
      <c r="J154" s="38"/>
      <c r="K154" s="29"/>
      <c r="L154" s="157"/>
      <c r="M154" s="35"/>
      <c r="N154" s="160"/>
      <c r="O154" s="157"/>
      <c r="P154" s="35"/>
      <c r="Q154" s="160"/>
      <c r="R154" s="157"/>
      <c r="S154" s="35"/>
      <c r="T154" s="160"/>
      <c r="U154" s="157"/>
      <c r="V154" s="35"/>
      <c r="W154" s="160"/>
      <c r="X154" s="157"/>
      <c r="Y154" s="35"/>
      <c r="Z154" s="160"/>
      <c r="AA154" s="182"/>
      <c r="AB154" s="23"/>
      <c r="AC154" s="148"/>
      <c r="AD154" s="23"/>
      <c r="AE154" s="151"/>
      <c r="AF154" s="163"/>
      <c r="AG154" s="143"/>
      <c r="AH154" s="145"/>
      <c r="AI154" s="141"/>
      <c r="AJ154" s="124"/>
      <c r="AK154" s="125"/>
      <c r="AL154" s="133"/>
      <c r="AM154" s="134"/>
      <c r="AN154" s="135"/>
      <c r="AO154" s="121"/>
      <c r="AP154" s="124"/>
    </row>
    <row r="155" spans="1:42" ht="12.75" customHeight="1">
      <c r="A155" s="30"/>
      <c r="B155" s="152" t="s">
        <v>49</v>
      </c>
      <c r="C155" s="171">
        <f>N146</f>
        <v>10</v>
      </c>
      <c r="D155" s="33" t="str">
        <f>IF(C155+E155&gt;0,IF(C155&gt;E155,"○",IF(C155&lt;E155,"×","△")),"")</f>
        <v>○</v>
      </c>
      <c r="E155" s="158">
        <f>L146</f>
        <v>1</v>
      </c>
      <c r="F155" s="155">
        <f>N149</f>
        <v>9</v>
      </c>
      <c r="G155" s="33" t="str">
        <f>IF(F155+H155&gt;0,IF(F155&gt;H155,"○",IF(F155&lt;H155,"×","△")),"")</f>
        <v>○</v>
      </c>
      <c r="H155" s="158">
        <f>L149</f>
        <v>6</v>
      </c>
      <c r="I155" s="155">
        <f>N152</f>
        <v>11</v>
      </c>
      <c r="J155" s="33" t="str">
        <f>IF(I155+K155&gt;0,IF(I155&gt;K155,"○",IF(I155&lt;K155,"×","△")),"")</f>
        <v>○</v>
      </c>
      <c r="K155" s="158">
        <f>L152</f>
        <v>2</v>
      </c>
      <c r="L155" s="20"/>
      <c r="M155" s="36"/>
      <c r="N155" s="20"/>
      <c r="O155" s="155">
        <v>8</v>
      </c>
      <c r="P155" s="33" t="str">
        <f>IF(O155+Q155&gt;0,IF(O155&gt;Q155,"○",IF(O155&lt;Q155,"×","△")),"")</f>
        <v>○</v>
      </c>
      <c r="Q155" s="158">
        <v>7</v>
      </c>
      <c r="R155" s="155">
        <v>9</v>
      </c>
      <c r="S155" s="33" t="str">
        <f>IF(R155+T155&gt;0,IF(R155&gt;T155,"○",IF(R155&lt;T155,"×","△")),"")</f>
        <v>○</v>
      </c>
      <c r="T155" s="158">
        <v>5</v>
      </c>
      <c r="U155" s="155">
        <v>10</v>
      </c>
      <c r="V155" s="33" t="str">
        <f>IF(U155+W155&gt;0,IF(U155&gt;W155,"○",IF(U155&lt;W155,"×","△")),"")</f>
        <v>○</v>
      </c>
      <c r="W155" s="158">
        <v>6</v>
      </c>
      <c r="X155" s="155">
        <v>7</v>
      </c>
      <c r="Y155" s="33" t="str">
        <f>IF(X155+Z155&gt;0,IF(X155&gt;Z155,"○",IF(X155&lt;Z155,"×","△")),"")</f>
        <v>△</v>
      </c>
      <c r="Z155" s="158">
        <v>7</v>
      </c>
      <c r="AA155" s="180">
        <f>COUNTIF(D155:Z157,"○")</f>
        <v>6</v>
      </c>
      <c r="AB155" s="19"/>
      <c r="AC155" s="146">
        <f>COUNTIF(D155:Z157,"△")</f>
        <v>1</v>
      </c>
      <c r="AD155" s="19"/>
      <c r="AE155" s="149">
        <f>COUNTIF(D155:Z157,"×")</f>
        <v>0</v>
      </c>
      <c r="AF155" s="161">
        <f>AA155*2+AC155*1</f>
        <v>13</v>
      </c>
      <c r="AG155" s="15" t="s">
        <v>5</v>
      </c>
      <c r="AH155" s="17" t="s">
        <v>6</v>
      </c>
      <c r="AI155" s="139">
        <f>RANK(AK155,$AK$146:$AK$167)</f>
        <v>1</v>
      </c>
      <c r="AJ155" s="124">
        <v>36</v>
      </c>
      <c r="AK155" s="125">
        <f>AF155*100+AG156</f>
        <v>1364</v>
      </c>
      <c r="AL155" s="127" t="s">
        <v>123</v>
      </c>
      <c r="AM155" s="128"/>
      <c r="AN155" s="129"/>
      <c r="AO155" s="121">
        <v>39</v>
      </c>
      <c r="AP155" s="124" t="s">
        <v>101</v>
      </c>
    </row>
    <row r="156" spans="1:42" ht="12.75" customHeight="1">
      <c r="A156" s="31">
        <v>36</v>
      </c>
      <c r="B156" s="153"/>
      <c r="C156" s="172"/>
      <c r="D156" s="34" t="s">
        <v>7</v>
      </c>
      <c r="E156" s="159"/>
      <c r="F156" s="156"/>
      <c r="G156" s="34" t="s">
        <v>7</v>
      </c>
      <c r="H156" s="159"/>
      <c r="I156" s="156"/>
      <c r="J156" s="34" t="s">
        <v>7</v>
      </c>
      <c r="K156" s="159"/>
      <c r="L156" s="21"/>
      <c r="M156" s="37"/>
      <c r="N156" s="21"/>
      <c r="O156" s="156"/>
      <c r="P156" s="34" t="s">
        <v>7</v>
      </c>
      <c r="Q156" s="159"/>
      <c r="R156" s="156"/>
      <c r="S156" s="34" t="s">
        <v>7</v>
      </c>
      <c r="T156" s="159"/>
      <c r="U156" s="156"/>
      <c r="V156" s="34" t="s">
        <v>7</v>
      </c>
      <c r="W156" s="159"/>
      <c r="X156" s="156"/>
      <c r="Y156" s="34" t="s">
        <v>7</v>
      </c>
      <c r="Z156" s="159"/>
      <c r="AA156" s="181"/>
      <c r="AB156" s="19" t="s">
        <v>7</v>
      </c>
      <c r="AC156" s="147"/>
      <c r="AD156" s="19" t="s">
        <v>7</v>
      </c>
      <c r="AE156" s="150"/>
      <c r="AF156" s="162"/>
      <c r="AG156" s="142">
        <f>SUM(C155+F155+I155+O155+R155+U155+X155)</f>
        <v>64</v>
      </c>
      <c r="AH156" s="144">
        <f>SUM(E155+H155+K155+Q155+T155+W155+Z155)</f>
        <v>34</v>
      </c>
      <c r="AI156" s="140"/>
      <c r="AJ156" s="124"/>
      <c r="AK156" s="125"/>
      <c r="AL156" s="130"/>
      <c r="AM156" s="131"/>
      <c r="AN156" s="132"/>
      <c r="AO156" s="121"/>
      <c r="AP156" s="124"/>
    </row>
    <row r="157" spans="1:42" ht="12.75" customHeight="1">
      <c r="A157" s="32"/>
      <c r="B157" s="154"/>
      <c r="C157" s="173"/>
      <c r="D157" s="35"/>
      <c r="E157" s="160"/>
      <c r="F157" s="157"/>
      <c r="G157" s="35"/>
      <c r="H157" s="160"/>
      <c r="I157" s="157"/>
      <c r="J157" s="35"/>
      <c r="K157" s="160"/>
      <c r="L157" s="22"/>
      <c r="M157" s="38"/>
      <c r="N157" s="22"/>
      <c r="O157" s="157"/>
      <c r="P157" s="35"/>
      <c r="Q157" s="160"/>
      <c r="R157" s="157"/>
      <c r="S157" s="35"/>
      <c r="T157" s="160"/>
      <c r="U157" s="157"/>
      <c r="V157" s="35"/>
      <c r="W157" s="160"/>
      <c r="X157" s="157"/>
      <c r="Y157" s="35"/>
      <c r="Z157" s="160"/>
      <c r="AA157" s="182"/>
      <c r="AB157" s="19"/>
      <c r="AC157" s="148"/>
      <c r="AD157" s="19"/>
      <c r="AE157" s="151"/>
      <c r="AF157" s="163"/>
      <c r="AG157" s="143"/>
      <c r="AH157" s="145"/>
      <c r="AI157" s="141"/>
      <c r="AJ157" s="124"/>
      <c r="AK157" s="125"/>
      <c r="AL157" s="133"/>
      <c r="AM157" s="134"/>
      <c r="AN157" s="135"/>
      <c r="AO157" s="121"/>
      <c r="AP157" s="124"/>
    </row>
    <row r="158" spans="1:42" ht="12.75" customHeight="1">
      <c r="A158" s="30"/>
      <c r="B158" s="152" t="s">
        <v>22</v>
      </c>
      <c r="C158" s="155">
        <f>Q146</f>
        <v>7</v>
      </c>
      <c r="D158" s="33" t="str">
        <f>IF(C158+E158&gt;0,IF(C158&gt;E158,"○",IF(C158&lt;E158,"×","△")),"")</f>
        <v>○</v>
      </c>
      <c r="E158" s="158">
        <f>O146</f>
        <v>6</v>
      </c>
      <c r="F158" s="155">
        <f>Q149</f>
        <v>10</v>
      </c>
      <c r="G158" s="33" t="str">
        <f>IF(F158+H158&gt;0,IF(F158&gt;H158,"○",IF(F158&lt;H158,"×","△")),"")</f>
        <v>○</v>
      </c>
      <c r="H158" s="158">
        <f>O149</f>
        <v>6</v>
      </c>
      <c r="I158" s="155">
        <f>Q152</f>
        <v>8</v>
      </c>
      <c r="J158" s="33" t="str">
        <f>IF(I158+K158&gt;0,IF(I158&gt;K158,"○",IF(I158&lt;K158,"×","△")),"")</f>
        <v>○</v>
      </c>
      <c r="K158" s="158">
        <f>O152</f>
        <v>4</v>
      </c>
      <c r="L158" s="155">
        <f>Q155</f>
        <v>7</v>
      </c>
      <c r="M158" s="33" t="str">
        <f>IF(L158+N158&gt;0,IF(L158&gt;N158,"○",IF(L158&lt;N158,"×","△")),"")</f>
        <v>×</v>
      </c>
      <c r="N158" s="158">
        <f>O155</f>
        <v>8</v>
      </c>
      <c r="O158" s="24"/>
      <c r="P158" s="36"/>
      <c r="Q158" s="27"/>
      <c r="R158" s="155">
        <v>7</v>
      </c>
      <c r="S158" s="33" t="str">
        <f>IF(R158+T158&gt;0,IF(R158&gt;T158,"○",IF(R158&lt;T158,"×","△")),"")</f>
        <v>○</v>
      </c>
      <c r="T158" s="158">
        <v>3</v>
      </c>
      <c r="U158" s="155">
        <v>8</v>
      </c>
      <c r="V158" s="33" t="str">
        <f>IF(U158+W158&gt;0,IF(U158&gt;W158,"○",IF(U158&lt;W158,"×","△")),"")</f>
        <v>○</v>
      </c>
      <c r="W158" s="158">
        <v>7</v>
      </c>
      <c r="X158" s="155">
        <v>2</v>
      </c>
      <c r="Y158" s="33" t="str">
        <f>IF(X158+Z158&gt;0,IF(X158&gt;Z158,"○",IF(X158&lt;Z158,"×","△")),"")</f>
        <v>×</v>
      </c>
      <c r="Z158" s="158">
        <v>11</v>
      </c>
      <c r="AA158" s="180">
        <f>COUNTIF(D158:Z160,"○")</f>
        <v>5</v>
      </c>
      <c r="AB158" s="18"/>
      <c r="AC158" s="146">
        <f>COUNTIF(D158:Z160,"△")</f>
        <v>0</v>
      </c>
      <c r="AD158" s="18"/>
      <c r="AE158" s="149">
        <f>COUNTIF(D158:Z160,"×")</f>
        <v>2</v>
      </c>
      <c r="AF158" s="161">
        <f>AA158*2+AC158*1</f>
        <v>10</v>
      </c>
      <c r="AG158" s="15" t="s">
        <v>5</v>
      </c>
      <c r="AH158" s="17" t="s">
        <v>6</v>
      </c>
      <c r="AI158" s="139">
        <f>RANK(AK158,$AK$146:$AK$167)</f>
        <v>3</v>
      </c>
      <c r="AJ158" s="124">
        <v>37</v>
      </c>
      <c r="AK158" s="125">
        <f>AF158*100+AG159</f>
        <v>1049</v>
      </c>
      <c r="AL158" s="127" t="s">
        <v>124</v>
      </c>
      <c r="AM158" s="128"/>
      <c r="AN158" s="129"/>
      <c r="AO158" s="126">
        <v>34</v>
      </c>
      <c r="AP158" s="124" t="s">
        <v>101</v>
      </c>
    </row>
    <row r="159" spans="1:42" ht="12.75" customHeight="1">
      <c r="A159" s="31">
        <v>37</v>
      </c>
      <c r="B159" s="153"/>
      <c r="C159" s="156"/>
      <c r="D159" s="34" t="s">
        <v>7</v>
      </c>
      <c r="E159" s="159"/>
      <c r="F159" s="156"/>
      <c r="G159" s="34" t="s">
        <v>7</v>
      </c>
      <c r="H159" s="159"/>
      <c r="I159" s="156"/>
      <c r="J159" s="34" t="s">
        <v>7</v>
      </c>
      <c r="K159" s="159"/>
      <c r="L159" s="156"/>
      <c r="M159" s="34" t="s">
        <v>7</v>
      </c>
      <c r="N159" s="159"/>
      <c r="O159" s="25"/>
      <c r="P159" s="37"/>
      <c r="Q159" s="28"/>
      <c r="R159" s="156"/>
      <c r="S159" s="34" t="s">
        <v>7</v>
      </c>
      <c r="T159" s="159"/>
      <c r="U159" s="156"/>
      <c r="V159" s="34" t="s">
        <v>7</v>
      </c>
      <c r="W159" s="159"/>
      <c r="X159" s="156"/>
      <c r="Y159" s="34" t="s">
        <v>7</v>
      </c>
      <c r="Z159" s="159"/>
      <c r="AA159" s="181"/>
      <c r="AB159" s="19" t="s">
        <v>7</v>
      </c>
      <c r="AC159" s="147"/>
      <c r="AD159" s="19" t="s">
        <v>7</v>
      </c>
      <c r="AE159" s="150"/>
      <c r="AF159" s="162"/>
      <c r="AG159" s="142">
        <f>SUM(C158+F158+I158+L158+R158+U158+X158)</f>
        <v>49</v>
      </c>
      <c r="AH159" s="144">
        <f>SUM(E158+H158+K158+N158+T158+W158+Z158)</f>
        <v>45</v>
      </c>
      <c r="AI159" s="140"/>
      <c r="AJ159" s="124"/>
      <c r="AK159" s="125"/>
      <c r="AL159" s="130"/>
      <c r="AM159" s="131"/>
      <c r="AN159" s="132"/>
      <c r="AO159" s="126"/>
      <c r="AP159" s="124"/>
    </row>
    <row r="160" spans="1:42" ht="12.75" customHeight="1">
      <c r="A160" s="32"/>
      <c r="B160" s="154"/>
      <c r="C160" s="157"/>
      <c r="D160" s="35"/>
      <c r="E160" s="160"/>
      <c r="F160" s="157"/>
      <c r="G160" s="35"/>
      <c r="H160" s="160"/>
      <c r="I160" s="157"/>
      <c r="J160" s="35"/>
      <c r="K160" s="160"/>
      <c r="L160" s="157"/>
      <c r="M160" s="35"/>
      <c r="N160" s="160"/>
      <c r="O160" s="26"/>
      <c r="P160" s="38"/>
      <c r="Q160" s="29"/>
      <c r="R160" s="157"/>
      <c r="S160" s="35"/>
      <c r="T160" s="160"/>
      <c r="U160" s="157"/>
      <c r="V160" s="35"/>
      <c r="W160" s="160"/>
      <c r="X160" s="157"/>
      <c r="Y160" s="35"/>
      <c r="Z160" s="160"/>
      <c r="AA160" s="182"/>
      <c r="AB160" s="23"/>
      <c r="AC160" s="148"/>
      <c r="AD160" s="23"/>
      <c r="AE160" s="151"/>
      <c r="AF160" s="163"/>
      <c r="AG160" s="143"/>
      <c r="AH160" s="145"/>
      <c r="AI160" s="141"/>
      <c r="AJ160" s="124"/>
      <c r="AK160" s="125"/>
      <c r="AL160" s="133"/>
      <c r="AM160" s="134"/>
      <c r="AN160" s="135"/>
      <c r="AO160" s="126"/>
      <c r="AP160" s="124"/>
    </row>
    <row r="161" spans="1:42" ht="12.75" customHeight="1">
      <c r="A161" s="30"/>
      <c r="B161" s="152" t="s">
        <v>102</v>
      </c>
      <c r="C161" s="155">
        <f>T146</f>
        <v>11</v>
      </c>
      <c r="D161" s="33" t="str">
        <f>IF(C161+E161&gt;0,IF(C161&gt;E161,"○",IF(C161&lt;E161,"×","△")),"")</f>
        <v>○</v>
      </c>
      <c r="E161" s="158">
        <f>R146</f>
        <v>2</v>
      </c>
      <c r="F161" s="155">
        <f>T149</f>
        <v>10</v>
      </c>
      <c r="G161" s="33" t="str">
        <f>IF(F161+H161&gt;0,IF(F161&gt;H161,"○",IF(F161&lt;H161,"×","△")),"")</f>
        <v>○</v>
      </c>
      <c r="H161" s="158">
        <f>R149</f>
        <v>6</v>
      </c>
      <c r="I161" s="155">
        <f>T152</f>
        <v>6</v>
      </c>
      <c r="J161" s="33" t="str">
        <f>IF(I161+K161&gt;0,IF(I161&gt;K161,"○",IF(I161&lt;K161,"×","△")),"")</f>
        <v>△</v>
      </c>
      <c r="K161" s="158">
        <f>R152</f>
        <v>6</v>
      </c>
      <c r="L161" s="155">
        <f>T155</f>
        <v>5</v>
      </c>
      <c r="M161" s="33" t="str">
        <f>IF(L161+N161&gt;0,IF(L161&gt;N161,"○",IF(L161&lt;N161,"×","△")),"")</f>
        <v>×</v>
      </c>
      <c r="N161" s="158">
        <f>R155</f>
        <v>9</v>
      </c>
      <c r="O161" s="155">
        <f>T158</f>
        <v>3</v>
      </c>
      <c r="P161" s="33" t="str">
        <f>IF(O161+Q161&gt;0,IF(O161&gt;Q161,"○",IF(O161&lt;Q161,"×","△")),"")</f>
        <v>×</v>
      </c>
      <c r="Q161" s="158">
        <f>R158</f>
        <v>7</v>
      </c>
      <c r="R161" s="20"/>
      <c r="S161" s="36"/>
      <c r="T161" s="20"/>
      <c r="U161" s="155">
        <v>5</v>
      </c>
      <c r="V161" s="33" t="str">
        <f>IF(U161+W161&gt;0,IF(U161&gt;W161,"○",IF(U161&lt;W161,"×","△")),"")</f>
        <v>×</v>
      </c>
      <c r="W161" s="158">
        <v>11</v>
      </c>
      <c r="X161" s="155">
        <v>6</v>
      </c>
      <c r="Y161" s="33" t="str">
        <f>IF(X161+Z161&gt;0,IF(X161&gt;Z161,"○",IF(X161&lt;Z161,"×","△")),"")</f>
        <v>×</v>
      </c>
      <c r="Z161" s="158">
        <v>8</v>
      </c>
      <c r="AA161" s="180">
        <f>COUNTIF(D161:Z163,"○")</f>
        <v>2</v>
      </c>
      <c r="AB161" s="19"/>
      <c r="AC161" s="146">
        <f>COUNTIF(D161:Z163,"△")</f>
        <v>1</v>
      </c>
      <c r="AD161" s="19"/>
      <c r="AE161" s="149">
        <f>COUNTIF(D161:Z163,"×")</f>
        <v>4</v>
      </c>
      <c r="AF161" s="161">
        <f>AA161*2+AC161*1</f>
        <v>5</v>
      </c>
      <c r="AG161" s="15" t="s">
        <v>5</v>
      </c>
      <c r="AH161" s="17" t="s">
        <v>6</v>
      </c>
      <c r="AI161" s="139">
        <f>RANK(AK161,$AK$146:$AK$167)</f>
        <v>6</v>
      </c>
      <c r="AJ161" s="124">
        <v>38</v>
      </c>
      <c r="AK161" s="125">
        <f>AF161*100+AG162</f>
        <v>546</v>
      </c>
      <c r="AL161" s="127" t="s">
        <v>125</v>
      </c>
      <c r="AM161" s="128"/>
      <c r="AN161" s="129"/>
      <c r="AO161" s="126">
        <v>38</v>
      </c>
      <c r="AP161" s="124" t="s">
        <v>101</v>
      </c>
    </row>
    <row r="162" spans="1:42" ht="12.75" customHeight="1">
      <c r="A162" s="31">
        <v>38</v>
      </c>
      <c r="B162" s="153"/>
      <c r="C162" s="156"/>
      <c r="D162" s="34" t="s">
        <v>7</v>
      </c>
      <c r="E162" s="159"/>
      <c r="F162" s="156"/>
      <c r="G162" s="34" t="s">
        <v>7</v>
      </c>
      <c r="H162" s="159"/>
      <c r="I162" s="156"/>
      <c r="J162" s="34" t="s">
        <v>7</v>
      </c>
      <c r="K162" s="159"/>
      <c r="L162" s="156"/>
      <c r="M162" s="34" t="s">
        <v>7</v>
      </c>
      <c r="N162" s="159"/>
      <c r="O162" s="156"/>
      <c r="P162" s="34" t="s">
        <v>7</v>
      </c>
      <c r="Q162" s="159"/>
      <c r="R162" s="21"/>
      <c r="S162" s="37"/>
      <c r="T162" s="21"/>
      <c r="U162" s="156"/>
      <c r="V162" s="34" t="s">
        <v>7</v>
      </c>
      <c r="W162" s="159"/>
      <c r="X162" s="156"/>
      <c r="Y162" s="34" t="s">
        <v>7</v>
      </c>
      <c r="Z162" s="159"/>
      <c r="AA162" s="181"/>
      <c r="AB162" s="19" t="s">
        <v>7</v>
      </c>
      <c r="AC162" s="147"/>
      <c r="AD162" s="19" t="s">
        <v>7</v>
      </c>
      <c r="AE162" s="150"/>
      <c r="AF162" s="162"/>
      <c r="AG162" s="142">
        <f>SUM(C161+F161+I161+L161+O161+U161+X161)</f>
        <v>46</v>
      </c>
      <c r="AH162" s="144">
        <f>SUM(E161+H161+K161+N161+Q161+W161+Z161)</f>
        <v>49</v>
      </c>
      <c r="AI162" s="140"/>
      <c r="AJ162" s="124"/>
      <c r="AK162" s="125"/>
      <c r="AL162" s="130"/>
      <c r="AM162" s="131"/>
      <c r="AN162" s="132"/>
      <c r="AO162" s="126"/>
      <c r="AP162" s="124"/>
    </row>
    <row r="163" spans="1:42" ht="12.75" customHeight="1">
      <c r="A163" s="32"/>
      <c r="B163" s="154"/>
      <c r="C163" s="157"/>
      <c r="D163" s="35"/>
      <c r="E163" s="160"/>
      <c r="F163" s="157"/>
      <c r="G163" s="35"/>
      <c r="H163" s="160"/>
      <c r="I163" s="157"/>
      <c r="J163" s="35"/>
      <c r="K163" s="160"/>
      <c r="L163" s="157"/>
      <c r="M163" s="35"/>
      <c r="N163" s="160"/>
      <c r="O163" s="157"/>
      <c r="P163" s="35"/>
      <c r="Q163" s="160"/>
      <c r="R163" s="22"/>
      <c r="S163" s="38"/>
      <c r="T163" s="22"/>
      <c r="U163" s="157"/>
      <c r="V163" s="35"/>
      <c r="W163" s="160"/>
      <c r="X163" s="157"/>
      <c r="Y163" s="35"/>
      <c r="Z163" s="160"/>
      <c r="AA163" s="182"/>
      <c r="AB163" s="19"/>
      <c r="AC163" s="148"/>
      <c r="AD163" s="19"/>
      <c r="AE163" s="151"/>
      <c r="AF163" s="163"/>
      <c r="AG163" s="143"/>
      <c r="AH163" s="145"/>
      <c r="AI163" s="141"/>
      <c r="AJ163" s="124"/>
      <c r="AK163" s="125"/>
      <c r="AL163" s="133"/>
      <c r="AM163" s="134"/>
      <c r="AN163" s="135"/>
      <c r="AO163" s="126"/>
      <c r="AP163" s="124"/>
    </row>
    <row r="164" spans="1:42" ht="12.75" customHeight="1">
      <c r="A164" s="30"/>
      <c r="B164" s="152" t="s">
        <v>25</v>
      </c>
      <c r="C164" s="155">
        <f>W146</f>
        <v>10</v>
      </c>
      <c r="D164" s="33" t="str">
        <f>IF(C164+E164&gt;0,IF(C164&gt;E164,"○",IF(C164&lt;E164,"×","△")),"")</f>
        <v>○</v>
      </c>
      <c r="E164" s="158">
        <f>U146</f>
        <v>7</v>
      </c>
      <c r="F164" s="155">
        <f>W149</f>
        <v>5</v>
      </c>
      <c r="G164" s="33" t="str">
        <f>IF(F164+H164&gt;0,IF(F164&gt;H164,"○",IF(F164&lt;H164,"×","△")),"")</f>
        <v>×</v>
      </c>
      <c r="H164" s="158">
        <f>U149</f>
        <v>10</v>
      </c>
      <c r="I164" s="155">
        <f>W152</f>
        <v>9</v>
      </c>
      <c r="J164" s="33" t="str">
        <f>IF(I164+K164&gt;0,IF(I164&gt;K164,"○",IF(I164&lt;K164,"×","△")),"")</f>
        <v>○</v>
      </c>
      <c r="K164" s="158">
        <f>U152</f>
        <v>6</v>
      </c>
      <c r="L164" s="155">
        <f>W155</f>
        <v>6</v>
      </c>
      <c r="M164" s="33" t="str">
        <f>IF(L164+N164&gt;0,IF(L164&gt;N164,"○",IF(L164&lt;N164,"×","△")),"")</f>
        <v>×</v>
      </c>
      <c r="N164" s="158">
        <f>U155</f>
        <v>10</v>
      </c>
      <c r="O164" s="155">
        <f>W158</f>
        <v>7</v>
      </c>
      <c r="P164" s="33" t="str">
        <f>IF(O164+Q164&gt;0,IF(O164&gt;Q164,"○",IF(O164&lt;Q164,"×","△")),"")</f>
        <v>×</v>
      </c>
      <c r="Q164" s="158">
        <f>U158</f>
        <v>8</v>
      </c>
      <c r="R164" s="155">
        <f>W161</f>
        <v>11</v>
      </c>
      <c r="S164" s="33" t="str">
        <f>IF(R164+T164&gt;0,IF(R164&gt;T164,"○",IF(R164&lt;T164,"×","△")),"")</f>
        <v>○</v>
      </c>
      <c r="T164" s="158">
        <f>U161</f>
        <v>5</v>
      </c>
      <c r="U164" s="24"/>
      <c r="V164" s="36"/>
      <c r="W164" s="27"/>
      <c r="X164" s="155">
        <v>6</v>
      </c>
      <c r="Y164" s="33" t="str">
        <f>IF(X164+Z164&gt;0,IF(X164&gt;Z164,"○",IF(X164&lt;Z164,"×","△")),"")</f>
        <v>×</v>
      </c>
      <c r="Z164" s="158">
        <v>8</v>
      </c>
      <c r="AA164" s="180">
        <f>COUNTIF(D164:Z166,"○")</f>
        <v>3</v>
      </c>
      <c r="AB164" s="18"/>
      <c r="AC164" s="146">
        <f>COUNTIF(D164:Z166,"△")</f>
        <v>0</v>
      </c>
      <c r="AD164" s="18"/>
      <c r="AE164" s="149">
        <f>COUNTIF(D164:Z166,"×")</f>
        <v>4</v>
      </c>
      <c r="AF164" s="161">
        <f>AA164*2+AC164*1</f>
        <v>6</v>
      </c>
      <c r="AG164" s="15" t="s">
        <v>5</v>
      </c>
      <c r="AH164" s="17" t="s">
        <v>6</v>
      </c>
      <c r="AI164" s="139">
        <f>RANK(AK164,$AK$146:$AK$167)</f>
        <v>4</v>
      </c>
      <c r="AJ164" s="124">
        <v>39</v>
      </c>
      <c r="AK164" s="125">
        <f>AF164*100+AG165</f>
        <v>654</v>
      </c>
      <c r="AL164" s="127" t="s">
        <v>126</v>
      </c>
      <c r="AM164" s="128"/>
      <c r="AN164" s="129"/>
      <c r="AO164" s="126">
        <v>35</v>
      </c>
      <c r="AP164" s="124" t="s">
        <v>101</v>
      </c>
    </row>
    <row r="165" spans="1:42" ht="12.75" customHeight="1">
      <c r="A165" s="31">
        <v>39</v>
      </c>
      <c r="B165" s="153"/>
      <c r="C165" s="156"/>
      <c r="D165" s="34" t="s">
        <v>7</v>
      </c>
      <c r="E165" s="159"/>
      <c r="F165" s="156"/>
      <c r="G165" s="34" t="s">
        <v>7</v>
      </c>
      <c r="H165" s="159"/>
      <c r="I165" s="156"/>
      <c r="J165" s="34" t="s">
        <v>7</v>
      </c>
      <c r="K165" s="159"/>
      <c r="L165" s="156"/>
      <c r="M165" s="34" t="s">
        <v>7</v>
      </c>
      <c r="N165" s="159"/>
      <c r="O165" s="156"/>
      <c r="P165" s="34" t="s">
        <v>7</v>
      </c>
      <c r="Q165" s="159"/>
      <c r="R165" s="156"/>
      <c r="S165" s="34" t="s">
        <v>7</v>
      </c>
      <c r="T165" s="159"/>
      <c r="U165" s="25"/>
      <c r="V165" s="37"/>
      <c r="W165" s="28"/>
      <c r="X165" s="156"/>
      <c r="Y165" s="34" t="s">
        <v>7</v>
      </c>
      <c r="Z165" s="159"/>
      <c r="AA165" s="181"/>
      <c r="AB165" s="19" t="s">
        <v>7</v>
      </c>
      <c r="AC165" s="147"/>
      <c r="AD165" s="19" t="s">
        <v>7</v>
      </c>
      <c r="AE165" s="150"/>
      <c r="AF165" s="162"/>
      <c r="AG165" s="142">
        <f>SUM(C164+F164+I164+L164+O164+R164+X164)</f>
        <v>54</v>
      </c>
      <c r="AH165" s="144">
        <f>SUM(E164+H164+K164+N164+Q164+T164+Z164)</f>
        <v>54</v>
      </c>
      <c r="AI165" s="140"/>
      <c r="AJ165" s="124"/>
      <c r="AK165" s="125"/>
      <c r="AL165" s="130"/>
      <c r="AM165" s="131"/>
      <c r="AN165" s="132"/>
      <c r="AO165" s="126"/>
      <c r="AP165" s="124"/>
    </row>
    <row r="166" spans="1:42" ht="12.75" customHeight="1">
      <c r="A166" s="32"/>
      <c r="B166" s="154"/>
      <c r="C166" s="157"/>
      <c r="D166" s="35"/>
      <c r="E166" s="160"/>
      <c r="F166" s="157"/>
      <c r="G166" s="35"/>
      <c r="H166" s="160"/>
      <c r="I166" s="157"/>
      <c r="J166" s="35"/>
      <c r="K166" s="160"/>
      <c r="L166" s="157"/>
      <c r="M166" s="35"/>
      <c r="N166" s="160"/>
      <c r="O166" s="157"/>
      <c r="P166" s="35"/>
      <c r="Q166" s="160"/>
      <c r="R166" s="157"/>
      <c r="S166" s="35"/>
      <c r="T166" s="160"/>
      <c r="U166" s="26"/>
      <c r="V166" s="38"/>
      <c r="W166" s="29"/>
      <c r="X166" s="157"/>
      <c r="Y166" s="35"/>
      <c r="Z166" s="160"/>
      <c r="AA166" s="182"/>
      <c r="AB166" s="23"/>
      <c r="AC166" s="148"/>
      <c r="AD166" s="23"/>
      <c r="AE166" s="151"/>
      <c r="AF166" s="163"/>
      <c r="AG166" s="143"/>
      <c r="AH166" s="145"/>
      <c r="AI166" s="141"/>
      <c r="AJ166" s="124"/>
      <c r="AK166" s="125"/>
      <c r="AL166" s="133"/>
      <c r="AM166" s="134"/>
      <c r="AN166" s="135"/>
      <c r="AO166" s="126"/>
      <c r="AP166" s="124"/>
    </row>
    <row r="167" spans="1:42" ht="12.75" customHeight="1">
      <c r="A167" s="30"/>
      <c r="B167" s="152" t="s">
        <v>31</v>
      </c>
      <c r="C167" s="155">
        <f>Z146</f>
        <v>9</v>
      </c>
      <c r="D167" s="33" t="str">
        <f>IF(C167+E167&gt;0,IF(C167&gt;E167,"○",IF(C167&lt;E167,"×","△")),"")</f>
        <v>○</v>
      </c>
      <c r="E167" s="158">
        <f>X146</f>
        <v>5</v>
      </c>
      <c r="F167" s="155">
        <f>Z149</f>
        <v>8</v>
      </c>
      <c r="G167" s="33" t="str">
        <f>IF(F167+H167&gt;0,IF(F167&gt;H167,"○",IF(F167&lt;H167,"×","△")),"")</f>
        <v>○</v>
      </c>
      <c r="H167" s="158">
        <f>X149</f>
        <v>6</v>
      </c>
      <c r="I167" s="155">
        <f>Z152</f>
        <v>11</v>
      </c>
      <c r="J167" s="33" t="str">
        <f>IF(I167+K167&gt;0,IF(I167&gt;K167,"○",IF(I167&lt;K167,"×","△")),"")</f>
        <v>○</v>
      </c>
      <c r="K167" s="158">
        <f>X152</f>
        <v>1</v>
      </c>
      <c r="L167" s="155">
        <f>Z155</f>
        <v>7</v>
      </c>
      <c r="M167" s="33" t="str">
        <f>IF(L167+N167&gt;0,IF(L167&gt;N167,"○",IF(L167&lt;N167,"×","△")),"")</f>
        <v>△</v>
      </c>
      <c r="N167" s="158">
        <f>X155</f>
        <v>7</v>
      </c>
      <c r="O167" s="155">
        <f>Z158</f>
        <v>11</v>
      </c>
      <c r="P167" s="33" t="str">
        <f>IF(O167+Q167&gt;0,IF(O167&gt;Q167,"○",IF(O167&lt;Q167,"×","△")),"")</f>
        <v>○</v>
      </c>
      <c r="Q167" s="158">
        <f>X158</f>
        <v>2</v>
      </c>
      <c r="R167" s="155">
        <f>Z161</f>
        <v>8</v>
      </c>
      <c r="S167" s="33" t="str">
        <f>IF(R167+T167&gt;0,IF(R167&gt;T167,"○",IF(R167&lt;T167,"×","△")),"")</f>
        <v>○</v>
      </c>
      <c r="T167" s="158">
        <f>X161</f>
        <v>6</v>
      </c>
      <c r="U167" s="155">
        <f>Z164</f>
        <v>8</v>
      </c>
      <c r="V167" s="33" t="str">
        <f>IF(U167+W167&gt;0,IF(U167&gt;W167,"○",IF(U167&lt;W167,"×","△")),"")</f>
        <v>○</v>
      </c>
      <c r="W167" s="158">
        <f>X164</f>
        <v>6</v>
      </c>
      <c r="X167" s="183"/>
      <c r="Y167" s="55"/>
      <c r="Z167" s="186"/>
      <c r="AA167" s="180">
        <f>COUNTIF(D167:Z169,"○")</f>
        <v>6</v>
      </c>
      <c r="AB167" s="18"/>
      <c r="AC167" s="146">
        <f>COUNTIF(D167:Z169,"△")</f>
        <v>1</v>
      </c>
      <c r="AD167" s="18"/>
      <c r="AE167" s="149">
        <f>COUNTIF(D167:Z169,"×")</f>
        <v>0</v>
      </c>
      <c r="AF167" s="161">
        <f>AA167*2+AC167*1</f>
        <v>13</v>
      </c>
      <c r="AG167" s="15" t="s">
        <v>5</v>
      </c>
      <c r="AH167" s="17" t="s">
        <v>6</v>
      </c>
      <c r="AI167" s="139">
        <f>RANK(AK167,$AK$146:$AK$167)</f>
        <v>2</v>
      </c>
      <c r="AJ167" s="124">
        <v>40</v>
      </c>
      <c r="AK167" s="125">
        <f>AF167*100+AG168</f>
        <v>1362</v>
      </c>
      <c r="AL167" s="127" t="s">
        <v>119</v>
      </c>
      <c r="AM167" s="128"/>
      <c r="AN167" s="129"/>
      <c r="AO167" s="126">
        <v>33</v>
      </c>
      <c r="AP167" s="124" t="s">
        <v>101</v>
      </c>
    </row>
    <row r="168" spans="1:42" ht="12.75" customHeight="1">
      <c r="A168" s="31">
        <v>40</v>
      </c>
      <c r="B168" s="153"/>
      <c r="C168" s="156"/>
      <c r="D168" s="34" t="s">
        <v>7</v>
      </c>
      <c r="E168" s="159"/>
      <c r="F168" s="156"/>
      <c r="G168" s="34" t="s">
        <v>7</v>
      </c>
      <c r="H168" s="159"/>
      <c r="I168" s="156"/>
      <c r="J168" s="34" t="s">
        <v>7</v>
      </c>
      <c r="K168" s="159"/>
      <c r="L168" s="156"/>
      <c r="M168" s="34" t="s">
        <v>7</v>
      </c>
      <c r="N168" s="159"/>
      <c r="O168" s="156"/>
      <c r="P168" s="34" t="s">
        <v>7</v>
      </c>
      <c r="Q168" s="159"/>
      <c r="R168" s="156"/>
      <c r="S168" s="34" t="s">
        <v>7</v>
      </c>
      <c r="T168" s="159"/>
      <c r="U168" s="156"/>
      <c r="V168" s="34" t="s">
        <v>7</v>
      </c>
      <c r="W168" s="159"/>
      <c r="X168" s="184"/>
      <c r="Y168" s="57" t="s">
        <v>7</v>
      </c>
      <c r="Z168" s="187"/>
      <c r="AA168" s="181"/>
      <c r="AB168" s="19" t="s">
        <v>7</v>
      </c>
      <c r="AC168" s="147"/>
      <c r="AD168" s="19" t="s">
        <v>7</v>
      </c>
      <c r="AE168" s="150"/>
      <c r="AF168" s="162"/>
      <c r="AG168" s="142">
        <f>SUM(C167+F167+I167+L167+O167+R167+U167+X167)</f>
        <v>62</v>
      </c>
      <c r="AH168" s="144">
        <f>SUM(E167+H167+K167+N167+Q167+T167+W167)</f>
        <v>33</v>
      </c>
      <c r="AI168" s="140"/>
      <c r="AJ168" s="124"/>
      <c r="AK168" s="125"/>
      <c r="AL168" s="130"/>
      <c r="AM168" s="131"/>
      <c r="AN168" s="132"/>
      <c r="AO168" s="126"/>
      <c r="AP168" s="124"/>
    </row>
    <row r="169" spans="1:42" ht="12.75" customHeight="1">
      <c r="A169" s="32"/>
      <c r="B169" s="154"/>
      <c r="C169" s="157"/>
      <c r="D169" s="35"/>
      <c r="E169" s="160"/>
      <c r="F169" s="157"/>
      <c r="G169" s="35"/>
      <c r="H169" s="160"/>
      <c r="I169" s="157"/>
      <c r="J169" s="35"/>
      <c r="K169" s="160"/>
      <c r="L169" s="157"/>
      <c r="M169" s="35"/>
      <c r="N169" s="160"/>
      <c r="O169" s="157"/>
      <c r="P169" s="35"/>
      <c r="Q169" s="160"/>
      <c r="R169" s="157"/>
      <c r="S169" s="35"/>
      <c r="T169" s="160"/>
      <c r="U169" s="157"/>
      <c r="V169" s="35"/>
      <c r="W169" s="160"/>
      <c r="X169" s="185"/>
      <c r="Y169" s="56"/>
      <c r="Z169" s="188"/>
      <c r="AA169" s="182"/>
      <c r="AB169" s="23"/>
      <c r="AC169" s="148"/>
      <c r="AD169" s="23"/>
      <c r="AE169" s="151"/>
      <c r="AF169" s="163"/>
      <c r="AG169" s="143"/>
      <c r="AH169" s="145"/>
      <c r="AI169" s="141"/>
      <c r="AJ169" s="124"/>
      <c r="AK169" s="125"/>
      <c r="AL169" s="133"/>
      <c r="AM169" s="134"/>
      <c r="AN169" s="135"/>
      <c r="AO169" s="126"/>
      <c r="AP169" s="124"/>
    </row>
  </sheetData>
  <sheetProtection/>
  <mergeCells count="1155">
    <mergeCell ref="AK158:AK160"/>
    <mergeCell ref="AK161:AK163"/>
    <mergeCell ref="AK164:AK166"/>
    <mergeCell ref="AK167:AK169"/>
    <mergeCell ref="AK132:AK134"/>
    <mergeCell ref="AK135:AK137"/>
    <mergeCell ref="AK146:AK148"/>
    <mergeCell ref="AK149:AK151"/>
    <mergeCell ref="AK92:AK94"/>
    <mergeCell ref="AK95:AK97"/>
    <mergeCell ref="AK152:AK154"/>
    <mergeCell ref="AK155:AK157"/>
    <mergeCell ref="AK114:AK116"/>
    <mergeCell ref="AK117:AK119"/>
    <mergeCell ref="AK120:AK122"/>
    <mergeCell ref="AK123:AK125"/>
    <mergeCell ref="AK126:AK128"/>
    <mergeCell ref="AK129:AK131"/>
    <mergeCell ref="AK98:AK100"/>
    <mergeCell ref="AK101:AK103"/>
    <mergeCell ref="AK57:AK59"/>
    <mergeCell ref="AK60:AK62"/>
    <mergeCell ref="AK63:AK65"/>
    <mergeCell ref="AK66:AK68"/>
    <mergeCell ref="AK80:AK82"/>
    <mergeCell ref="AK83:AK85"/>
    <mergeCell ref="AK86:AK88"/>
    <mergeCell ref="AK89:AK91"/>
    <mergeCell ref="AK28:AK30"/>
    <mergeCell ref="AK31:AK33"/>
    <mergeCell ref="AK45:AK47"/>
    <mergeCell ref="AK48:AK50"/>
    <mergeCell ref="AP10:AP12"/>
    <mergeCell ref="AC167:AC169"/>
    <mergeCell ref="AE167:AE169"/>
    <mergeCell ref="AF167:AF169"/>
    <mergeCell ref="AI167:AI169"/>
    <mergeCell ref="AG168:AG169"/>
    <mergeCell ref="AH168:AH169"/>
    <mergeCell ref="AF164:AF166"/>
    <mergeCell ref="AK51:AK53"/>
    <mergeCell ref="AK54:AK56"/>
    <mergeCell ref="W167:W169"/>
    <mergeCell ref="X167:X169"/>
    <mergeCell ref="AL10:AN12"/>
    <mergeCell ref="AO10:AO12"/>
    <mergeCell ref="AK10:AK12"/>
    <mergeCell ref="AK13:AK15"/>
    <mergeCell ref="AK16:AK18"/>
    <mergeCell ref="AK19:AK21"/>
    <mergeCell ref="AK22:AK24"/>
    <mergeCell ref="AK25:AK27"/>
    <mergeCell ref="Z167:Z169"/>
    <mergeCell ref="AA167:AA169"/>
    <mergeCell ref="K167:K169"/>
    <mergeCell ref="L167:L169"/>
    <mergeCell ref="N167:N169"/>
    <mergeCell ref="O167:O169"/>
    <mergeCell ref="Q167:Q169"/>
    <mergeCell ref="R167:R169"/>
    <mergeCell ref="T167:T169"/>
    <mergeCell ref="U167:U169"/>
    <mergeCell ref="AI164:AI166"/>
    <mergeCell ref="AG165:AG166"/>
    <mergeCell ref="AH165:AH166"/>
    <mergeCell ref="B167:B169"/>
    <mergeCell ref="C167:C169"/>
    <mergeCell ref="E167:E169"/>
    <mergeCell ref="F167:F169"/>
    <mergeCell ref="H167:H169"/>
    <mergeCell ref="I167:I169"/>
    <mergeCell ref="T164:T166"/>
    <mergeCell ref="AE164:AE166"/>
    <mergeCell ref="K164:K166"/>
    <mergeCell ref="L164:L166"/>
    <mergeCell ref="N164:N166"/>
    <mergeCell ref="O164:O166"/>
    <mergeCell ref="Q164:Q166"/>
    <mergeCell ref="AF161:AF163"/>
    <mergeCell ref="AI161:AI163"/>
    <mergeCell ref="AG162:AG163"/>
    <mergeCell ref="AH162:AH163"/>
    <mergeCell ref="B164:B166"/>
    <mergeCell ref="C164:C166"/>
    <mergeCell ref="E164:E166"/>
    <mergeCell ref="F164:F166"/>
    <mergeCell ref="H164:H166"/>
    <mergeCell ref="X164:X166"/>
    <mergeCell ref="I164:I166"/>
    <mergeCell ref="W161:W163"/>
    <mergeCell ref="X161:X163"/>
    <mergeCell ref="H161:H163"/>
    <mergeCell ref="I161:I163"/>
    <mergeCell ref="R164:R166"/>
    <mergeCell ref="Z164:Z166"/>
    <mergeCell ref="AA164:AA166"/>
    <mergeCell ref="AC164:AC166"/>
    <mergeCell ref="AE161:AE163"/>
    <mergeCell ref="K161:K163"/>
    <mergeCell ref="L161:L163"/>
    <mergeCell ref="N161:N163"/>
    <mergeCell ref="O161:O163"/>
    <mergeCell ref="Q161:Q163"/>
    <mergeCell ref="U161:U163"/>
    <mergeCell ref="Z161:Z163"/>
    <mergeCell ref="AA161:AA163"/>
    <mergeCell ref="AC161:AC163"/>
    <mergeCell ref="B161:B163"/>
    <mergeCell ref="C161:C163"/>
    <mergeCell ref="E161:E163"/>
    <mergeCell ref="F161:F163"/>
    <mergeCell ref="AC158:AC160"/>
    <mergeCell ref="AE158:AE160"/>
    <mergeCell ref="AF158:AF160"/>
    <mergeCell ref="AG159:AG160"/>
    <mergeCell ref="AH102:AH103"/>
    <mergeCell ref="AI158:AI160"/>
    <mergeCell ref="AH159:AH160"/>
    <mergeCell ref="AG156:AG157"/>
    <mergeCell ref="AI155:AI157"/>
    <mergeCell ref="AH156:AH157"/>
    <mergeCell ref="AI101:AI103"/>
    <mergeCell ref="AG153:AG154"/>
    <mergeCell ref="AI149:AI151"/>
    <mergeCell ref="AG150:AG151"/>
    <mergeCell ref="AE152:AE154"/>
    <mergeCell ref="AF152:AF154"/>
    <mergeCell ref="AF149:AF151"/>
    <mergeCell ref="AF155:AF157"/>
    <mergeCell ref="AA158:AA160"/>
    <mergeCell ref="X155:X157"/>
    <mergeCell ref="X158:X160"/>
    <mergeCell ref="Z158:Z160"/>
    <mergeCell ref="Z155:Z157"/>
    <mergeCell ref="AA155:AA157"/>
    <mergeCell ref="X120:X122"/>
    <mergeCell ref="AA123:AA125"/>
    <mergeCell ref="Z146:Z148"/>
    <mergeCell ref="X152:X154"/>
    <mergeCell ref="Z152:Z154"/>
    <mergeCell ref="R158:R160"/>
    <mergeCell ref="T158:T160"/>
    <mergeCell ref="U158:U160"/>
    <mergeCell ref="W158:W160"/>
    <mergeCell ref="W101:W103"/>
    <mergeCell ref="B101:B103"/>
    <mergeCell ref="C101:C103"/>
    <mergeCell ref="E101:E103"/>
    <mergeCell ref="F101:F103"/>
    <mergeCell ref="K101:K103"/>
    <mergeCell ref="L101:L103"/>
    <mergeCell ref="B155:B157"/>
    <mergeCell ref="C155:C157"/>
    <mergeCell ref="E155:E157"/>
    <mergeCell ref="K158:K160"/>
    <mergeCell ref="F155:F157"/>
    <mergeCell ref="H155:H157"/>
    <mergeCell ref="I155:I157"/>
    <mergeCell ref="L158:L160"/>
    <mergeCell ref="N158:N160"/>
    <mergeCell ref="B158:B160"/>
    <mergeCell ref="C158:C160"/>
    <mergeCell ref="E158:E160"/>
    <mergeCell ref="F158:F160"/>
    <mergeCell ref="H158:H160"/>
    <mergeCell ref="I158:I160"/>
    <mergeCell ref="AH99:AH100"/>
    <mergeCell ref="B98:B100"/>
    <mergeCell ref="C98:C100"/>
    <mergeCell ref="E98:E100"/>
    <mergeCell ref="F98:F100"/>
    <mergeCell ref="AE101:AE103"/>
    <mergeCell ref="H152:H154"/>
    <mergeCell ref="AI95:AI97"/>
    <mergeCell ref="AG96:AG97"/>
    <mergeCell ref="AH96:AH97"/>
    <mergeCell ref="Z98:Z100"/>
    <mergeCell ref="R98:R100"/>
    <mergeCell ref="T98:T100"/>
    <mergeCell ref="AI98:AI100"/>
    <mergeCell ref="AG99:AG100"/>
    <mergeCell ref="N101:N103"/>
    <mergeCell ref="O101:O103"/>
    <mergeCell ref="U95:U97"/>
    <mergeCell ref="AI152:AI154"/>
    <mergeCell ref="AH153:AH154"/>
    <mergeCell ref="N98:N100"/>
    <mergeCell ref="Q101:Q103"/>
    <mergeCell ref="U101:U103"/>
    <mergeCell ref="AA152:AA154"/>
    <mergeCell ref="AC152:AC154"/>
    <mergeCell ref="X95:X97"/>
    <mergeCell ref="Z95:Z97"/>
    <mergeCell ref="H98:H100"/>
    <mergeCell ref="I98:I100"/>
    <mergeCell ref="L98:L100"/>
    <mergeCell ref="AE155:AE157"/>
    <mergeCell ref="AE95:AE97"/>
    <mergeCell ref="AF126:AF128"/>
    <mergeCell ref="AC98:AC100"/>
    <mergeCell ref="AC155:AC157"/>
    <mergeCell ref="AE98:AE100"/>
    <mergeCell ref="AE149:AE151"/>
    <mergeCell ref="AF123:AF125"/>
    <mergeCell ref="AE123:AE125"/>
    <mergeCell ref="AF120:AF122"/>
    <mergeCell ref="F95:F97"/>
    <mergeCell ref="AH93:AH94"/>
    <mergeCell ref="AF98:AF100"/>
    <mergeCell ref="AA95:AA97"/>
    <mergeCell ref="AA98:AA100"/>
    <mergeCell ref="AC92:AC94"/>
    <mergeCell ref="AE92:AE94"/>
    <mergeCell ref="AC95:AC97"/>
    <mergeCell ref="O95:O97"/>
    <mergeCell ref="R92:R94"/>
    <mergeCell ref="AA92:AA94"/>
    <mergeCell ref="W92:W94"/>
    <mergeCell ref="X92:X94"/>
    <mergeCell ref="Z92:Z94"/>
    <mergeCell ref="O155:O157"/>
    <mergeCell ref="Q155:Q157"/>
    <mergeCell ref="R155:R157"/>
    <mergeCell ref="T155:T157"/>
    <mergeCell ref="U155:U157"/>
    <mergeCell ref="W155:W157"/>
    <mergeCell ref="K155:K157"/>
    <mergeCell ref="N92:N94"/>
    <mergeCell ref="K92:K94"/>
    <mergeCell ref="L95:L97"/>
    <mergeCell ref="N95:N97"/>
    <mergeCell ref="L92:L94"/>
    <mergeCell ref="U145:W145"/>
    <mergeCell ref="W123:W125"/>
    <mergeCell ref="K95:K97"/>
    <mergeCell ref="C145:E145"/>
    <mergeCell ref="F146:F148"/>
    <mergeCell ref="B143:H143"/>
    <mergeCell ref="B144:I144"/>
    <mergeCell ref="K132:K134"/>
    <mergeCell ref="B111:H111"/>
    <mergeCell ref="H95:H97"/>
    <mergeCell ref="I95:I97"/>
    <mergeCell ref="B95:B97"/>
    <mergeCell ref="C92:C94"/>
    <mergeCell ref="E92:E94"/>
    <mergeCell ref="F92:F94"/>
    <mergeCell ref="I146:I148"/>
    <mergeCell ref="B140:J140"/>
    <mergeCell ref="B146:B148"/>
    <mergeCell ref="I92:I94"/>
    <mergeCell ref="H92:H94"/>
    <mergeCell ref="C95:C97"/>
    <mergeCell ref="E95:E97"/>
    <mergeCell ref="AF89:AF91"/>
    <mergeCell ref="AG90:AG91"/>
    <mergeCell ref="AG102:AG103"/>
    <mergeCell ref="AF92:AF94"/>
    <mergeCell ref="AG93:AG94"/>
    <mergeCell ref="AF101:AF103"/>
    <mergeCell ref="AC101:AC103"/>
    <mergeCell ref="X101:X103"/>
    <mergeCell ref="Z126:Z128"/>
    <mergeCell ref="AC123:AC125"/>
    <mergeCell ref="AA101:AA103"/>
    <mergeCell ref="X114:X116"/>
    <mergeCell ref="Z114:Z116"/>
    <mergeCell ref="AA114:AA116"/>
    <mergeCell ref="R152:R154"/>
    <mergeCell ref="T152:T154"/>
    <mergeCell ref="X149:X151"/>
    <mergeCell ref="Z149:Z151"/>
    <mergeCell ref="N146:N148"/>
    <mergeCell ref="O146:O148"/>
    <mergeCell ref="O149:O151"/>
    <mergeCell ref="Z135:Z137"/>
    <mergeCell ref="R145:T145"/>
    <mergeCell ref="B149:B151"/>
    <mergeCell ref="W120:W122"/>
    <mergeCell ref="N152:N154"/>
    <mergeCell ref="O152:O154"/>
    <mergeCell ref="U152:U154"/>
    <mergeCell ref="W152:W154"/>
    <mergeCell ref="B152:B154"/>
    <mergeCell ref="C152:C154"/>
    <mergeCell ref="E152:E154"/>
    <mergeCell ref="N149:N151"/>
    <mergeCell ref="Q152:Q154"/>
    <mergeCell ref="F152:F154"/>
    <mergeCell ref="AF95:AF97"/>
    <mergeCell ref="L152:L154"/>
    <mergeCell ref="L149:L151"/>
    <mergeCell ref="H146:H148"/>
    <mergeCell ref="AC126:AC128"/>
    <mergeCell ref="O98:O100"/>
    <mergeCell ref="U149:U151"/>
    <mergeCell ref="W149:W151"/>
    <mergeCell ref="AF86:AF88"/>
    <mergeCell ref="AI86:AI88"/>
    <mergeCell ref="AG87:AG88"/>
    <mergeCell ref="AH87:AH88"/>
    <mergeCell ref="AC146:AC148"/>
    <mergeCell ref="AA145:AE145"/>
    <mergeCell ref="AE129:AE131"/>
    <mergeCell ref="AI146:AI148"/>
    <mergeCell ref="AA135:AA137"/>
    <mergeCell ref="AF146:AF148"/>
    <mergeCell ref="AF132:AF134"/>
    <mergeCell ref="U129:U131"/>
    <mergeCell ref="AI92:AI94"/>
    <mergeCell ref="AA86:AA88"/>
    <mergeCell ref="AC86:AC88"/>
    <mergeCell ref="AA89:AA91"/>
    <mergeCell ref="AI89:AI91"/>
    <mergeCell ref="AH90:AH91"/>
    <mergeCell ref="AC89:AC91"/>
    <mergeCell ref="AE89:AE91"/>
    <mergeCell ref="AE86:AE88"/>
    <mergeCell ref="Z89:Z91"/>
    <mergeCell ref="X145:Z145"/>
    <mergeCell ref="X98:X100"/>
    <mergeCell ref="W129:W131"/>
    <mergeCell ref="X89:X91"/>
    <mergeCell ref="W89:W91"/>
    <mergeCell ref="Z123:Z125"/>
    <mergeCell ref="X123:X125"/>
    <mergeCell ref="Z101:Z103"/>
    <mergeCell ref="W95:W97"/>
    <mergeCell ref="U146:U148"/>
    <mergeCell ref="F86:F88"/>
    <mergeCell ref="H86:H88"/>
    <mergeCell ref="L86:L88"/>
    <mergeCell ref="L146:L148"/>
    <mergeCell ref="F145:H145"/>
    <mergeCell ref="I145:K145"/>
    <mergeCell ref="L145:N145"/>
    <mergeCell ref="K146:K148"/>
    <mergeCell ref="U89:U91"/>
    <mergeCell ref="T83:T85"/>
    <mergeCell ref="Q95:Q97"/>
    <mergeCell ref="T92:T94"/>
    <mergeCell ref="R120:R122"/>
    <mergeCell ref="T117:T119"/>
    <mergeCell ref="R89:R91"/>
    <mergeCell ref="Q98:Q100"/>
    <mergeCell ref="R101:R103"/>
    <mergeCell ref="T101:T103"/>
    <mergeCell ref="AH150:AH151"/>
    <mergeCell ref="C149:C151"/>
    <mergeCell ref="E149:E151"/>
    <mergeCell ref="I149:I151"/>
    <mergeCell ref="K149:K151"/>
    <mergeCell ref="R149:R151"/>
    <mergeCell ref="T149:T151"/>
    <mergeCell ref="AA149:AA151"/>
    <mergeCell ref="AC149:AC151"/>
    <mergeCell ref="Q149:Q151"/>
    <mergeCell ref="AG145:AH145"/>
    <mergeCell ref="AA146:AA148"/>
    <mergeCell ref="AE146:AE148"/>
    <mergeCell ref="Q146:Q148"/>
    <mergeCell ref="R146:R148"/>
    <mergeCell ref="T146:T148"/>
    <mergeCell ref="AG147:AG148"/>
    <mergeCell ref="AH147:AH148"/>
    <mergeCell ref="W146:W148"/>
    <mergeCell ref="X146:X148"/>
    <mergeCell ref="O145:Q145"/>
    <mergeCell ref="AF135:AF137"/>
    <mergeCell ref="AI135:AI137"/>
    <mergeCell ref="AG136:AG137"/>
    <mergeCell ref="AH136:AH137"/>
    <mergeCell ref="W135:W137"/>
    <mergeCell ref="X135:X137"/>
    <mergeCell ref="AE135:AE137"/>
    <mergeCell ref="AC135:AC137"/>
    <mergeCell ref="U135:U137"/>
    <mergeCell ref="L135:L137"/>
    <mergeCell ref="N135:N137"/>
    <mergeCell ref="T135:T137"/>
    <mergeCell ref="I135:I137"/>
    <mergeCell ref="K135:K137"/>
    <mergeCell ref="O135:O137"/>
    <mergeCell ref="Q135:Q137"/>
    <mergeCell ref="R123:R125"/>
    <mergeCell ref="U126:U128"/>
    <mergeCell ref="W126:W128"/>
    <mergeCell ref="X126:X128"/>
    <mergeCell ref="T126:T128"/>
    <mergeCell ref="U123:U125"/>
    <mergeCell ref="T123:T125"/>
    <mergeCell ref="R126:R128"/>
    <mergeCell ref="AE80:AE82"/>
    <mergeCell ref="AI66:AI68"/>
    <mergeCell ref="AG67:AG68"/>
    <mergeCell ref="AH67:AH68"/>
    <mergeCell ref="AI80:AI82"/>
    <mergeCell ref="AG81:AG82"/>
    <mergeCell ref="AG79:AH79"/>
    <mergeCell ref="AH81:AH82"/>
    <mergeCell ref="T89:T91"/>
    <mergeCell ref="U117:U119"/>
    <mergeCell ref="R113:T113"/>
    <mergeCell ref="AA83:AA85"/>
    <mergeCell ref="Z83:Z85"/>
    <mergeCell ref="X86:X88"/>
    <mergeCell ref="Z86:Z88"/>
    <mergeCell ref="U86:U88"/>
    <mergeCell ref="W86:W88"/>
    <mergeCell ref="X83:X85"/>
    <mergeCell ref="AF66:AF68"/>
    <mergeCell ref="B135:B137"/>
    <mergeCell ref="C135:C137"/>
    <mergeCell ref="E135:E137"/>
    <mergeCell ref="F135:F137"/>
    <mergeCell ref="H135:H137"/>
    <mergeCell ref="U66:U68"/>
    <mergeCell ref="R135:R137"/>
    <mergeCell ref="U83:U85"/>
    <mergeCell ref="U120:U122"/>
    <mergeCell ref="AI132:AI134"/>
    <mergeCell ref="AG133:AG134"/>
    <mergeCell ref="AH133:AH134"/>
    <mergeCell ref="Z132:Z134"/>
    <mergeCell ref="AA132:AA134"/>
    <mergeCell ref="AC132:AC134"/>
    <mergeCell ref="AE132:AE134"/>
    <mergeCell ref="R132:R134"/>
    <mergeCell ref="T132:T134"/>
    <mergeCell ref="X132:X134"/>
    <mergeCell ref="T63:T65"/>
    <mergeCell ref="W66:W68"/>
    <mergeCell ref="T86:T88"/>
    <mergeCell ref="U92:U94"/>
    <mergeCell ref="T114:T116"/>
    <mergeCell ref="U114:U116"/>
    <mergeCell ref="T120:T122"/>
    <mergeCell ref="L63:L65"/>
    <mergeCell ref="N63:N65"/>
    <mergeCell ref="L60:L62"/>
    <mergeCell ref="N60:N62"/>
    <mergeCell ref="H132:H134"/>
    <mergeCell ref="I132:I134"/>
    <mergeCell ref="X129:X131"/>
    <mergeCell ref="R66:R68"/>
    <mergeCell ref="T66:T68"/>
    <mergeCell ref="L66:L68"/>
    <mergeCell ref="L132:L134"/>
    <mergeCell ref="N132:N134"/>
    <mergeCell ref="O132:O134"/>
    <mergeCell ref="Q132:Q134"/>
    <mergeCell ref="B132:B134"/>
    <mergeCell ref="C132:C134"/>
    <mergeCell ref="E132:E134"/>
    <mergeCell ref="F132:F134"/>
    <mergeCell ref="AI129:AI131"/>
    <mergeCell ref="AG130:AG131"/>
    <mergeCell ref="AH130:AH131"/>
    <mergeCell ref="AI60:AI62"/>
    <mergeCell ref="AG61:AG62"/>
    <mergeCell ref="AI123:AI125"/>
    <mergeCell ref="AG124:AG125"/>
    <mergeCell ref="AH124:AH125"/>
    <mergeCell ref="AI126:AI128"/>
    <mergeCell ref="AG127:AG128"/>
    <mergeCell ref="Z129:Z131"/>
    <mergeCell ref="AA129:AA131"/>
    <mergeCell ref="AC129:AC131"/>
    <mergeCell ref="AF129:AF131"/>
    <mergeCell ref="T57:T59"/>
    <mergeCell ref="R86:R88"/>
    <mergeCell ref="Q66:Q68"/>
    <mergeCell ref="AC60:AC62"/>
    <mergeCell ref="AA57:AA59"/>
    <mergeCell ref="AC57:AC59"/>
    <mergeCell ref="X66:X68"/>
    <mergeCell ref="Q63:Q65"/>
    <mergeCell ref="X60:X62"/>
    <mergeCell ref="Z66:Z68"/>
    <mergeCell ref="R57:R59"/>
    <mergeCell ref="N86:N88"/>
    <mergeCell ref="O86:O88"/>
    <mergeCell ref="Q86:Q88"/>
    <mergeCell ref="R83:R85"/>
    <mergeCell ref="O63:O65"/>
    <mergeCell ref="N129:N131"/>
    <mergeCell ref="O129:O131"/>
    <mergeCell ref="Q129:Q131"/>
    <mergeCell ref="K126:K128"/>
    <mergeCell ref="Q123:Q125"/>
    <mergeCell ref="N126:N128"/>
    <mergeCell ref="K123:K125"/>
    <mergeCell ref="O123:O125"/>
    <mergeCell ref="L126:L128"/>
    <mergeCell ref="H129:H131"/>
    <mergeCell ref="K129:K131"/>
    <mergeCell ref="L129:L131"/>
    <mergeCell ref="I129:I131"/>
    <mergeCell ref="B129:B131"/>
    <mergeCell ref="C129:C131"/>
    <mergeCell ref="E129:E131"/>
    <mergeCell ref="F129:F131"/>
    <mergeCell ref="U79:W79"/>
    <mergeCell ref="X79:Z79"/>
    <mergeCell ref="AG55:AG56"/>
    <mergeCell ref="AH55:AH56"/>
    <mergeCell ref="Z57:Z59"/>
    <mergeCell ref="AA54:AA56"/>
    <mergeCell ref="AC54:AC56"/>
    <mergeCell ref="AF54:AF56"/>
    <mergeCell ref="Z54:Z56"/>
    <mergeCell ref="Z60:Z62"/>
    <mergeCell ref="F60:F62"/>
    <mergeCell ref="H60:H62"/>
    <mergeCell ref="K60:K62"/>
    <mergeCell ref="B57:B59"/>
    <mergeCell ref="K57:K59"/>
    <mergeCell ref="C57:C59"/>
    <mergeCell ref="E57:E59"/>
    <mergeCell ref="F57:F59"/>
    <mergeCell ref="L57:L59"/>
    <mergeCell ref="N57:N59"/>
    <mergeCell ref="I60:I62"/>
    <mergeCell ref="AI120:AI122"/>
    <mergeCell ref="AG121:AG122"/>
    <mergeCell ref="N117:N119"/>
    <mergeCell ref="B108:J108"/>
    <mergeCell ref="Q89:Q91"/>
    <mergeCell ref="AF117:AF119"/>
    <mergeCell ref="AE117:AE119"/>
    <mergeCell ref="B89:B91"/>
    <mergeCell ref="K98:K100"/>
    <mergeCell ref="H101:H103"/>
    <mergeCell ref="I101:I103"/>
    <mergeCell ref="C89:C91"/>
    <mergeCell ref="E89:E91"/>
    <mergeCell ref="I89:I91"/>
    <mergeCell ref="F89:F91"/>
    <mergeCell ref="H89:H91"/>
    <mergeCell ref="B92:B94"/>
    <mergeCell ref="AH127:AH128"/>
    <mergeCell ref="B126:B128"/>
    <mergeCell ref="C126:C128"/>
    <mergeCell ref="E126:E128"/>
    <mergeCell ref="F126:F128"/>
    <mergeCell ref="H126:H128"/>
    <mergeCell ref="I126:I128"/>
    <mergeCell ref="AE126:AE128"/>
    <mergeCell ref="AA126:AA128"/>
    <mergeCell ref="AI48:AI50"/>
    <mergeCell ref="AG49:AG50"/>
    <mergeCell ref="AH49:AH50"/>
    <mergeCell ref="AA51:AA53"/>
    <mergeCell ref="AC51:AC53"/>
    <mergeCell ref="AE51:AE53"/>
    <mergeCell ref="AI51:AI53"/>
    <mergeCell ref="AH52:AH53"/>
    <mergeCell ref="B123:B125"/>
    <mergeCell ref="C123:C125"/>
    <mergeCell ref="E123:E125"/>
    <mergeCell ref="F123:F125"/>
    <mergeCell ref="H123:H125"/>
    <mergeCell ref="I123:I125"/>
    <mergeCell ref="AH121:AH122"/>
    <mergeCell ref="U45:U47"/>
    <mergeCell ref="W45:W47"/>
    <mergeCell ref="U48:U50"/>
    <mergeCell ref="W48:W50"/>
    <mergeCell ref="X45:X47"/>
    <mergeCell ref="Z45:Z47"/>
    <mergeCell ref="AA45:AA47"/>
    <mergeCell ref="R114:R116"/>
    <mergeCell ref="U113:W113"/>
    <mergeCell ref="X113:Z113"/>
    <mergeCell ref="R48:R50"/>
    <mergeCell ref="T48:T50"/>
    <mergeCell ref="X48:X50"/>
    <mergeCell ref="T51:T53"/>
    <mergeCell ref="X80:X82"/>
    <mergeCell ref="X57:X59"/>
    <mergeCell ref="U80:U82"/>
    <mergeCell ref="W83:W85"/>
    <mergeCell ref="Q54:Q56"/>
    <mergeCell ref="AF60:AF62"/>
    <mergeCell ref="AF48:AF50"/>
    <mergeCell ref="Q51:Q53"/>
    <mergeCell ref="AC66:AC68"/>
    <mergeCell ref="AE66:AE68"/>
    <mergeCell ref="U60:U62"/>
    <mergeCell ref="W60:W62"/>
    <mergeCell ref="U57:U59"/>
    <mergeCell ref="T54:T56"/>
    <mergeCell ref="U51:U53"/>
    <mergeCell ref="W51:W53"/>
    <mergeCell ref="X51:X53"/>
    <mergeCell ref="Z120:Z122"/>
    <mergeCell ref="AA120:AA122"/>
    <mergeCell ref="AC120:AC122"/>
    <mergeCell ref="AC45:AC47"/>
    <mergeCell ref="AA63:AA65"/>
    <mergeCell ref="AA60:AA62"/>
    <mergeCell ref="AA80:AA82"/>
    <mergeCell ref="AA66:AA68"/>
    <mergeCell ref="AA79:AE79"/>
    <mergeCell ref="AC80:AC82"/>
    <mergeCell ref="AI10:AI12"/>
    <mergeCell ref="AI13:AI15"/>
    <mergeCell ref="AI16:AI18"/>
    <mergeCell ref="AI19:AI21"/>
    <mergeCell ref="AI22:AI24"/>
    <mergeCell ref="AI25:AI27"/>
    <mergeCell ref="AG17:AG18"/>
    <mergeCell ref="AG20:AG21"/>
    <mergeCell ref="AH17:AH18"/>
    <mergeCell ref="AH20:AH21"/>
    <mergeCell ref="AH23:AH24"/>
    <mergeCell ref="AH26:AH27"/>
    <mergeCell ref="B7:H7"/>
    <mergeCell ref="B8:I8"/>
    <mergeCell ref="AF31:AF33"/>
    <mergeCell ref="AE22:AE24"/>
    <mergeCell ref="AE25:AE27"/>
    <mergeCell ref="AE28:AE30"/>
    <mergeCell ref="AC25:AC27"/>
    <mergeCell ref="AF10:AF12"/>
    <mergeCell ref="AF13:AF15"/>
    <mergeCell ref="AF16:AF18"/>
    <mergeCell ref="AF19:AF21"/>
    <mergeCell ref="AF22:AF24"/>
    <mergeCell ref="AF25:AF27"/>
    <mergeCell ref="B120:B122"/>
    <mergeCell ref="C120:C122"/>
    <mergeCell ref="E120:E122"/>
    <mergeCell ref="F120:F122"/>
    <mergeCell ref="O120:O122"/>
    <mergeCell ref="Q120:Q122"/>
    <mergeCell ref="H120:H122"/>
    <mergeCell ref="L120:L122"/>
    <mergeCell ref="N120:N122"/>
    <mergeCell ref="AE10:AE12"/>
    <mergeCell ref="AE13:AE15"/>
    <mergeCell ref="AE16:AE18"/>
    <mergeCell ref="AE19:AE21"/>
    <mergeCell ref="AC16:AC18"/>
    <mergeCell ref="AC19:AC21"/>
    <mergeCell ref="AE120:AE122"/>
    <mergeCell ref="AE45:AE47"/>
    <mergeCell ref="Z51:Z53"/>
    <mergeCell ref="X63:X65"/>
    <mergeCell ref="AI117:AI119"/>
    <mergeCell ref="AG118:AG119"/>
    <mergeCell ref="AH118:AH119"/>
    <mergeCell ref="AC117:AC119"/>
    <mergeCell ref="AI57:AI59"/>
    <mergeCell ref="AE60:AE62"/>
    <mergeCell ref="AE57:AE59"/>
    <mergeCell ref="AH61:AH62"/>
    <mergeCell ref="AI114:AI116"/>
    <mergeCell ref="W117:W119"/>
    <mergeCell ref="X117:X119"/>
    <mergeCell ref="Z117:Z119"/>
    <mergeCell ref="AA117:AA119"/>
    <mergeCell ref="W114:W116"/>
    <mergeCell ref="AF114:AF116"/>
    <mergeCell ref="AA16:AA18"/>
    <mergeCell ref="AA19:AA21"/>
    <mergeCell ref="AA22:AA24"/>
    <mergeCell ref="AA25:AA27"/>
    <mergeCell ref="Z22:Z24"/>
    <mergeCell ref="Z25:Z27"/>
    <mergeCell ref="Z28:Z30"/>
    <mergeCell ref="Z31:Z33"/>
    <mergeCell ref="B117:B119"/>
    <mergeCell ref="C117:C119"/>
    <mergeCell ref="E117:E119"/>
    <mergeCell ref="I117:I119"/>
    <mergeCell ref="K117:K119"/>
    <mergeCell ref="L117:L119"/>
    <mergeCell ref="R117:R119"/>
    <mergeCell ref="O117:O119"/>
    <mergeCell ref="Q117:Q119"/>
    <mergeCell ref="AC22:AC24"/>
    <mergeCell ref="AG29:AG30"/>
    <mergeCell ref="AG113:AH113"/>
    <mergeCell ref="AG23:AG24"/>
    <mergeCell ref="AG26:AG27"/>
    <mergeCell ref="AG44:AH44"/>
    <mergeCell ref="AF57:AF59"/>
    <mergeCell ref="AE54:AE56"/>
    <mergeCell ref="AF51:AF53"/>
    <mergeCell ref="AG52:AG53"/>
    <mergeCell ref="AG115:AG116"/>
    <mergeCell ref="AH115:AH116"/>
    <mergeCell ref="AE114:AE116"/>
    <mergeCell ref="AC114:AC116"/>
    <mergeCell ref="AI54:AI56"/>
    <mergeCell ref="AF83:AF85"/>
    <mergeCell ref="AF28:AF30"/>
    <mergeCell ref="AH32:AH33"/>
    <mergeCell ref="AI28:AI30"/>
    <mergeCell ref="AH29:AH30"/>
    <mergeCell ref="AI31:AI33"/>
    <mergeCell ref="AI45:AI47"/>
    <mergeCell ref="AH46:AH47"/>
    <mergeCell ref="AH58:AH59"/>
    <mergeCell ref="AA44:AE44"/>
    <mergeCell ref="AG32:AG33"/>
    <mergeCell ref="Z48:Z50"/>
    <mergeCell ref="AA48:AA50"/>
    <mergeCell ref="AC48:AC50"/>
    <mergeCell ref="AE48:AE50"/>
    <mergeCell ref="AG46:AG47"/>
    <mergeCell ref="X44:Z44"/>
    <mergeCell ref="AF45:AF47"/>
    <mergeCell ref="AC28:AC30"/>
    <mergeCell ref="AC31:AC33"/>
    <mergeCell ref="AE31:AE33"/>
    <mergeCell ref="AA28:AA30"/>
    <mergeCell ref="AA31:AA33"/>
    <mergeCell ref="Z16:Z18"/>
    <mergeCell ref="Z19:Z21"/>
    <mergeCell ref="X16:X18"/>
    <mergeCell ref="X19:X21"/>
    <mergeCell ref="W31:W33"/>
    <mergeCell ref="W16:W18"/>
    <mergeCell ref="W19:W21"/>
    <mergeCell ref="X28:X30"/>
    <mergeCell ref="X31:X33"/>
    <mergeCell ref="X22:X24"/>
    <mergeCell ref="X25:X27"/>
    <mergeCell ref="W22:W24"/>
    <mergeCell ref="W25:W27"/>
    <mergeCell ref="U31:U33"/>
    <mergeCell ref="Q48:Q50"/>
    <mergeCell ref="R45:R47"/>
    <mergeCell ref="Q31:Q33"/>
    <mergeCell ref="T45:T47"/>
    <mergeCell ref="U16:U18"/>
    <mergeCell ref="U19:U21"/>
    <mergeCell ref="U22:U24"/>
    <mergeCell ref="U25:U27"/>
    <mergeCell ref="T22:T24"/>
    <mergeCell ref="R51:R53"/>
    <mergeCell ref="T28:T30"/>
    <mergeCell ref="R10:R12"/>
    <mergeCell ref="T31:T33"/>
    <mergeCell ref="T10:T12"/>
    <mergeCell ref="T13:T15"/>
    <mergeCell ref="T16:T18"/>
    <mergeCell ref="T19:T21"/>
    <mergeCell ref="R19:R21"/>
    <mergeCell ref="R22:R24"/>
    <mergeCell ref="Q10:Q12"/>
    <mergeCell ref="R54:R56"/>
    <mergeCell ref="R28:R30"/>
    <mergeCell ref="Q25:Q27"/>
    <mergeCell ref="Q28:Q30"/>
    <mergeCell ref="O13:O15"/>
    <mergeCell ref="O16:O18"/>
    <mergeCell ref="O19:O21"/>
    <mergeCell ref="O25:O27"/>
    <mergeCell ref="O28:O30"/>
    <mergeCell ref="R13:R15"/>
    <mergeCell ref="R16:R18"/>
    <mergeCell ref="O114:O116"/>
    <mergeCell ref="Q114:Q116"/>
    <mergeCell ref="O60:O62"/>
    <mergeCell ref="Q60:Q62"/>
    <mergeCell ref="O89:O91"/>
    <mergeCell ref="O113:Q113"/>
    <mergeCell ref="Q83:Q85"/>
    <mergeCell ref="B114:B116"/>
    <mergeCell ref="F114:F116"/>
    <mergeCell ref="H114:H116"/>
    <mergeCell ref="I114:I116"/>
    <mergeCell ref="K114:K116"/>
    <mergeCell ref="L114:L116"/>
    <mergeCell ref="N114:N116"/>
    <mergeCell ref="N28:N30"/>
    <mergeCell ref="N31:N33"/>
    <mergeCell ref="N48:N50"/>
    <mergeCell ref="L28:L30"/>
    <mergeCell ref="K89:K91"/>
    <mergeCell ref="K54:K56"/>
    <mergeCell ref="K48:K50"/>
    <mergeCell ref="O31:O33"/>
    <mergeCell ref="N45:N47"/>
    <mergeCell ref="L44:N44"/>
    <mergeCell ref="O44:Q44"/>
    <mergeCell ref="L31:L33"/>
    <mergeCell ref="L45:L47"/>
    <mergeCell ref="O10:O12"/>
    <mergeCell ref="R31:R33"/>
    <mergeCell ref="N25:N27"/>
    <mergeCell ref="Q13:Q15"/>
    <mergeCell ref="Q16:Q18"/>
    <mergeCell ref="Q19:Q21"/>
    <mergeCell ref="N10:N12"/>
    <mergeCell ref="N13:N15"/>
    <mergeCell ref="N16:N18"/>
    <mergeCell ref="N22:N24"/>
    <mergeCell ref="F25:F27"/>
    <mergeCell ref="I31:I33"/>
    <mergeCell ref="AA113:AE113"/>
    <mergeCell ref="K10:K12"/>
    <mergeCell ref="K13:K15"/>
    <mergeCell ref="K19:K21"/>
    <mergeCell ref="K22:K24"/>
    <mergeCell ref="K25:K27"/>
    <mergeCell ref="K28:K30"/>
    <mergeCell ref="K31:K33"/>
    <mergeCell ref="C28:C30"/>
    <mergeCell ref="F28:F30"/>
    <mergeCell ref="F31:F33"/>
    <mergeCell ref="H10:H12"/>
    <mergeCell ref="H16:H18"/>
    <mergeCell ref="H19:H21"/>
    <mergeCell ref="H22:H24"/>
    <mergeCell ref="H25:H27"/>
    <mergeCell ref="H28:H30"/>
    <mergeCell ref="H31:H33"/>
    <mergeCell ref="E19:E21"/>
    <mergeCell ref="E22:E24"/>
    <mergeCell ref="E25:E27"/>
    <mergeCell ref="E31:E33"/>
    <mergeCell ref="E28:E30"/>
    <mergeCell ref="AA9:AE9"/>
    <mergeCell ref="AG9:AH9"/>
    <mergeCell ref="AG11:AG12"/>
    <mergeCell ref="AG14:AG15"/>
    <mergeCell ref="AH11:AH12"/>
    <mergeCell ref="AH14:AH15"/>
    <mergeCell ref="AA10:AA12"/>
    <mergeCell ref="AA13:AA15"/>
    <mergeCell ref="AC10:AC12"/>
    <mergeCell ref="AC13:AC15"/>
    <mergeCell ref="U9:W9"/>
    <mergeCell ref="X9:Z9"/>
    <mergeCell ref="X10:X12"/>
    <mergeCell ref="X13:X15"/>
    <mergeCell ref="U10:U12"/>
    <mergeCell ref="U13:U15"/>
    <mergeCell ref="W10:W12"/>
    <mergeCell ref="W13:W15"/>
    <mergeCell ref="Z10:Z12"/>
    <mergeCell ref="Z13:Z15"/>
    <mergeCell ref="O9:Q9"/>
    <mergeCell ref="R9:T9"/>
    <mergeCell ref="I9:K9"/>
    <mergeCell ref="C113:E113"/>
    <mergeCell ref="F113:H113"/>
    <mergeCell ref="I113:K113"/>
    <mergeCell ref="L113:N113"/>
    <mergeCell ref="C31:C33"/>
    <mergeCell ref="E13:E15"/>
    <mergeCell ref="E16:E18"/>
    <mergeCell ref="I19:I21"/>
    <mergeCell ref="I22:I24"/>
    <mergeCell ref="I28:I30"/>
    <mergeCell ref="L9:N9"/>
    <mergeCell ref="L10:L12"/>
    <mergeCell ref="L13:L15"/>
    <mergeCell ref="L16:L18"/>
    <mergeCell ref="L22:L24"/>
    <mergeCell ref="L25:L27"/>
    <mergeCell ref="B112:I112"/>
    <mergeCell ref="C9:E9"/>
    <mergeCell ref="F9:H9"/>
    <mergeCell ref="C13:C15"/>
    <mergeCell ref="C16:C18"/>
    <mergeCell ref="C19:C21"/>
    <mergeCell ref="C22:C24"/>
    <mergeCell ref="C25:C27"/>
    <mergeCell ref="B28:B30"/>
    <mergeCell ref="I13:I15"/>
    <mergeCell ref="B13:B15"/>
    <mergeCell ref="B16:B18"/>
    <mergeCell ref="B19:B21"/>
    <mergeCell ref="B31:B33"/>
    <mergeCell ref="B6:J6"/>
    <mergeCell ref="B22:B24"/>
    <mergeCell ref="B25:B27"/>
    <mergeCell ref="F10:F12"/>
    <mergeCell ref="F16:F18"/>
    <mergeCell ref="F19:F21"/>
    <mergeCell ref="F22:F24"/>
    <mergeCell ref="I10:I12"/>
    <mergeCell ref="I25:I27"/>
    <mergeCell ref="B10:B12"/>
    <mergeCell ref="B45:B47"/>
    <mergeCell ref="F45:F47"/>
    <mergeCell ref="H45:H47"/>
    <mergeCell ref="I45:I47"/>
    <mergeCell ref="B48:B50"/>
    <mergeCell ref="H63:H65"/>
    <mergeCell ref="H57:H59"/>
    <mergeCell ref="I57:I59"/>
    <mergeCell ref="C48:C50"/>
    <mergeCell ref="E48:E50"/>
    <mergeCell ref="I48:I50"/>
    <mergeCell ref="B60:B62"/>
    <mergeCell ref="C60:C62"/>
    <mergeCell ref="E60:E62"/>
    <mergeCell ref="B39:J39"/>
    <mergeCell ref="B42:H42"/>
    <mergeCell ref="C44:E44"/>
    <mergeCell ref="F44:H44"/>
    <mergeCell ref="B43:I43"/>
    <mergeCell ref="B86:B88"/>
    <mergeCell ref="H51:H53"/>
    <mergeCell ref="I44:K44"/>
    <mergeCell ref="C86:C88"/>
    <mergeCell ref="E86:E88"/>
    <mergeCell ref="K45:K47"/>
    <mergeCell ref="B51:B53"/>
    <mergeCell ref="C51:C53"/>
    <mergeCell ref="E51:E53"/>
    <mergeCell ref="F51:F53"/>
    <mergeCell ref="R44:T44"/>
    <mergeCell ref="U44:W44"/>
    <mergeCell ref="O45:O47"/>
    <mergeCell ref="Q45:Q47"/>
    <mergeCell ref="B54:B56"/>
    <mergeCell ref="C54:C56"/>
    <mergeCell ref="E54:E56"/>
    <mergeCell ref="F54:F56"/>
    <mergeCell ref="L48:L50"/>
    <mergeCell ref="O54:O56"/>
    <mergeCell ref="H54:H56"/>
    <mergeCell ref="I54:I56"/>
    <mergeCell ref="L51:L53"/>
    <mergeCell ref="O51:O53"/>
    <mergeCell ref="N51:N53"/>
    <mergeCell ref="O48:O50"/>
    <mergeCell ref="X54:X56"/>
    <mergeCell ref="U54:U56"/>
    <mergeCell ref="W54:W56"/>
    <mergeCell ref="AG58:AG59"/>
    <mergeCell ref="W57:W59"/>
    <mergeCell ref="AE63:AE65"/>
    <mergeCell ref="AF63:AF65"/>
    <mergeCell ref="B63:B65"/>
    <mergeCell ref="C63:C65"/>
    <mergeCell ref="E63:E65"/>
    <mergeCell ref="F63:F65"/>
    <mergeCell ref="Z63:Z65"/>
    <mergeCell ref="R63:R65"/>
    <mergeCell ref="I63:I65"/>
    <mergeCell ref="K63:K65"/>
    <mergeCell ref="AI63:AI65"/>
    <mergeCell ref="AG64:AG65"/>
    <mergeCell ref="AH64:AH65"/>
    <mergeCell ref="B66:B68"/>
    <mergeCell ref="C66:C68"/>
    <mergeCell ref="E66:E68"/>
    <mergeCell ref="F66:F68"/>
    <mergeCell ref="H66:H68"/>
    <mergeCell ref="I66:I68"/>
    <mergeCell ref="AC63:AC65"/>
    <mergeCell ref="B77:H77"/>
    <mergeCell ref="B78:I78"/>
    <mergeCell ref="L80:L82"/>
    <mergeCell ref="Q80:Q82"/>
    <mergeCell ref="B80:B82"/>
    <mergeCell ref="F80:F82"/>
    <mergeCell ref="H80:H82"/>
    <mergeCell ref="I80:I82"/>
    <mergeCell ref="C79:E79"/>
    <mergeCell ref="F79:H79"/>
    <mergeCell ref="R79:T79"/>
    <mergeCell ref="R80:R82"/>
    <mergeCell ref="T80:T82"/>
    <mergeCell ref="K66:K68"/>
    <mergeCell ref="O66:O68"/>
    <mergeCell ref="O79:Q79"/>
    <mergeCell ref="N66:N68"/>
    <mergeCell ref="I79:K79"/>
    <mergeCell ref="L79:N79"/>
    <mergeCell ref="B74:J74"/>
    <mergeCell ref="AF80:AF82"/>
    <mergeCell ref="W80:W82"/>
    <mergeCell ref="Z80:Z82"/>
    <mergeCell ref="K83:K85"/>
    <mergeCell ref="L83:L85"/>
    <mergeCell ref="N80:N82"/>
    <mergeCell ref="O80:O82"/>
    <mergeCell ref="N83:N85"/>
    <mergeCell ref="K80:K82"/>
    <mergeCell ref="O83:O85"/>
    <mergeCell ref="B83:B85"/>
    <mergeCell ref="C83:C85"/>
    <mergeCell ref="E83:E85"/>
    <mergeCell ref="I83:I85"/>
    <mergeCell ref="AI83:AI85"/>
    <mergeCell ref="AG84:AG85"/>
    <mergeCell ref="AH84:AH85"/>
    <mergeCell ref="AC83:AC85"/>
    <mergeCell ref="AE83:AE85"/>
    <mergeCell ref="AL48:AN50"/>
    <mergeCell ref="AL51:AN53"/>
    <mergeCell ref="AO13:AO15"/>
    <mergeCell ref="AO22:AO24"/>
    <mergeCell ref="AL31:AN33"/>
    <mergeCell ref="AO31:AO33"/>
    <mergeCell ref="AO25:AO27"/>
    <mergeCell ref="AO45:AO47"/>
    <mergeCell ref="AL45:AN47"/>
    <mergeCell ref="AL54:AN56"/>
    <mergeCell ref="AP13:AP15"/>
    <mergeCell ref="AL16:AN18"/>
    <mergeCell ref="AO16:AO18"/>
    <mergeCell ref="AP16:AP18"/>
    <mergeCell ref="AO19:AO21"/>
    <mergeCell ref="AP19:AP21"/>
    <mergeCell ref="AL13:AN15"/>
    <mergeCell ref="AP22:AP24"/>
    <mergeCell ref="AL25:AN27"/>
    <mergeCell ref="AP25:AP27"/>
    <mergeCell ref="AL19:AN21"/>
    <mergeCell ref="AO28:AO30"/>
    <mergeCell ref="AP28:AP30"/>
    <mergeCell ref="AL22:AN24"/>
    <mergeCell ref="AL28:AN30"/>
    <mergeCell ref="AP31:AP33"/>
    <mergeCell ref="AL92:AN94"/>
    <mergeCell ref="AO89:AO91"/>
    <mergeCell ref="AP89:AP91"/>
    <mergeCell ref="AO92:AO94"/>
    <mergeCell ref="AO86:AO88"/>
    <mergeCell ref="AP92:AP94"/>
    <mergeCell ref="AP60:AP62"/>
    <mergeCell ref="AO63:AO65"/>
    <mergeCell ref="AP63:AP65"/>
    <mergeCell ref="AL117:AN119"/>
    <mergeCell ref="AL120:AN122"/>
    <mergeCell ref="AL101:AN103"/>
    <mergeCell ref="AL114:AN116"/>
    <mergeCell ref="AL95:AN97"/>
    <mergeCell ref="AL98:AN100"/>
    <mergeCell ref="AO95:AO97"/>
    <mergeCell ref="AP95:AP97"/>
    <mergeCell ref="AO98:AO100"/>
    <mergeCell ref="AP98:AP100"/>
    <mergeCell ref="AL129:AN131"/>
    <mergeCell ref="AL132:AN134"/>
    <mergeCell ref="AO129:AO131"/>
    <mergeCell ref="AP129:AP131"/>
    <mergeCell ref="AP132:AP134"/>
    <mergeCell ref="AL123:AN125"/>
    <mergeCell ref="AL126:AN128"/>
    <mergeCell ref="AP126:AP128"/>
    <mergeCell ref="AO123:AO125"/>
    <mergeCell ref="AP123:AP125"/>
    <mergeCell ref="AO126:AO128"/>
    <mergeCell ref="AL135:AN137"/>
    <mergeCell ref="AL146:AN148"/>
    <mergeCell ref="AO135:AO137"/>
    <mergeCell ref="AP135:AP137"/>
    <mergeCell ref="AO146:AO148"/>
    <mergeCell ref="AP146:AP148"/>
    <mergeCell ref="AL164:AN166"/>
    <mergeCell ref="AO161:AO163"/>
    <mergeCell ref="AP161:AP163"/>
    <mergeCell ref="AL155:AN157"/>
    <mergeCell ref="AL158:AN160"/>
    <mergeCell ref="AO164:AO166"/>
    <mergeCell ref="AP164:AP166"/>
    <mergeCell ref="AO155:AO157"/>
    <mergeCell ref="AP155:AP157"/>
    <mergeCell ref="AP57:AP59"/>
    <mergeCell ref="AL161:AN163"/>
    <mergeCell ref="AL149:AN151"/>
    <mergeCell ref="AL152:AN154"/>
    <mergeCell ref="AO149:AO151"/>
    <mergeCell ref="AP149:AP151"/>
    <mergeCell ref="AP66:AP68"/>
    <mergeCell ref="AL80:AN82"/>
    <mergeCell ref="AL83:AN85"/>
    <mergeCell ref="AO132:AO134"/>
    <mergeCell ref="AL57:AN59"/>
    <mergeCell ref="AL60:AN62"/>
    <mergeCell ref="AL63:AN65"/>
    <mergeCell ref="AL66:AN68"/>
    <mergeCell ref="AO66:AO68"/>
    <mergeCell ref="AO60:AO62"/>
    <mergeCell ref="AO57:AO59"/>
    <mergeCell ref="AP45:AP47"/>
    <mergeCell ref="AO48:AO50"/>
    <mergeCell ref="AP48:AP50"/>
    <mergeCell ref="AO51:AO53"/>
    <mergeCell ref="AP51:AP53"/>
    <mergeCell ref="AO54:AO56"/>
    <mergeCell ref="AP54:AP56"/>
    <mergeCell ref="AL86:AN88"/>
    <mergeCell ref="AL89:AN91"/>
    <mergeCell ref="AO80:AO82"/>
    <mergeCell ref="AP80:AP82"/>
    <mergeCell ref="AO83:AO85"/>
    <mergeCell ref="AP83:AP85"/>
    <mergeCell ref="AP86:AP88"/>
    <mergeCell ref="AO101:AO103"/>
    <mergeCell ref="AP101:AP103"/>
    <mergeCell ref="AL167:AN169"/>
    <mergeCell ref="AO114:AO116"/>
    <mergeCell ref="AP114:AP116"/>
    <mergeCell ref="AO117:AO119"/>
    <mergeCell ref="AP117:AP119"/>
    <mergeCell ref="AO120:AO122"/>
    <mergeCell ref="AP120:AP122"/>
    <mergeCell ref="AO152:AO154"/>
    <mergeCell ref="AP152:AP154"/>
    <mergeCell ref="AO158:AO160"/>
    <mergeCell ref="AP158:AP160"/>
    <mergeCell ref="AO167:AO169"/>
    <mergeCell ref="AP167:AP169"/>
    <mergeCell ref="AJ10:AJ12"/>
    <mergeCell ref="AJ13:AJ15"/>
    <mergeCell ref="AJ16:AJ18"/>
    <mergeCell ref="AJ19:AJ21"/>
    <mergeCell ref="AJ22:AJ24"/>
    <mergeCell ref="AJ25:AJ27"/>
    <mergeCell ref="AJ28:AJ30"/>
    <mergeCell ref="AJ31:AJ33"/>
    <mergeCell ref="AJ45:AJ47"/>
    <mergeCell ref="AJ48:AJ50"/>
    <mergeCell ref="AJ51:AJ53"/>
    <mergeCell ref="AJ54:AJ56"/>
    <mergeCell ref="AJ57:AJ59"/>
    <mergeCell ref="AJ60:AJ62"/>
    <mergeCell ref="AJ63:AJ65"/>
    <mergeCell ref="AJ66:AJ68"/>
    <mergeCell ref="AJ80:AJ82"/>
    <mergeCell ref="AJ83:AJ85"/>
    <mergeCell ref="AJ86:AJ88"/>
    <mergeCell ref="AJ89:AJ91"/>
    <mergeCell ref="AJ92:AJ94"/>
    <mergeCell ref="AJ95:AJ97"/>
    <mergeCell ref="AJ98:AJ100"/>
    <mergeCell ref="AJ101:AJ103"/>
    <mergeCell ref="AJ114:AJ116"/>
    <mergeCell ref="AJ117:AJ119"/>
    <mergeCell ref="AJ120:AJ122"/>
    <mergeCell ref="AJ123:AJ125"/>
    <mergeCell ref="AJ126:AJ128"/>
    <mergeCell ref="AJ129:AJ131"/>
    <mergeCell ref="AJ158:AJ160"/>
    <mergeCell ref="AJ161:AJ163"/>
    <mergeCell ref="AJ164:AJ166"/>
    <mergeCell ref="AJ167:AJ169"/>
    <mergeCell ref="AJ132:AJ134"/>
    <mergeCell ref="AJ135:AJ137"/>
    <mergeCell ref="AJ146:AJ148"/>
    <mergeCell ref="AJ149:AJ151"/>
    <mergeCell ref="AJ152:AJ154"/>
    <mergeCell ref="AJ155:AJ157"/>
  </mergeCells>
  <printOptions/>
  <pageMargins left="0.35433070866141736" right="0.11811023622047245" top="0.8267716535433072" bottom="0.2755905511811024" header="0.5118110236220472" footer="0.2362204724409449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3.625" style="41" customWidth="1"/>
    <col min="2" max="2" width="25.875" style="0" customWidth="1"/>
    <col min="4" max="7" width="9.00390625" style="78" customWidth="1"/>
    <col min="8" max="8" width="6.375" style="78" customWidth="1"/>
    <col min="9" max="9" width="6.75390625" style="78" customWidth="1"/>
    <col min="12" max="12" width="7.375" style="0" customWidth="1"/>
    <col min="13" max="13" width="7.75390625" style="0" customWidth="1"/>
    <col min="14" max="14" width="9.00390625" style="0" hidden="1" customWidth="1"/>
  </cols>
  <sheetData>
    <row r="1" spans="1:12" ht="26.25" customHeight="1">
      <c r="A1" s="198" t="s">
        <v>52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6" ht="7.5" customHeight="1">
      <c r="A2" s="39"/>
      <c r="B2" s="39"/>
      <c r="C2" s="39"/>
      <c r="D2" s="77"/>
      <c r="F2" s="83"/>
    </row>
    <row r="3" ht="14.25" customHeight="1" thickBot="1">
      <c r="A3" s="45" t="s">
        <v>53</v>
      </c>
    </row>
    <row r="4" spans="1:4" ht="14.25" thickBot="1">
      <c r="A4" s="193">
        <f>'日本三景リーグ表'!AO10</f>
        <v>3</v>
      </c>
      <c r="B4" s="199" t="str">
        <f>IF(A4=0,"☆",VLOOKUP(A4,'参加チーム名'!$B$3:$C$42,2))</f>
        <v>月越ストーム（埼玉県）</v>
      </c>
      <c r="D4" s="78">
        <v>9</v>
      </c>
    </row>
    <row r="5" spans="1:4" ht="15" thickBot="1" thickTop="1">
      <c r="A5" s="194"/>
      <c r="B5" s="200"/>
      <c r="C5" s="109"/>
      <c r="D5" s="94"/>
    </row>
    <row r="6" spans="1:4" ht="14.25">
      <c r="A6" s="46"/>
      <c r="B6" s="43"/>
      <c r="C6" s="42"/>
      <c r="D6" s="90"/>
    </row>
    <row r="7" spans="1:5" ht="15" thickBot="1">
      <c r="A7" s="45" t="s">
        <v>55</v>
      </c>
      <c r="B7" s="43"/>
      <c r="C7" s="42"/>
      <c r="D7" s="90" t="s">
        <v>156</v>
      </c>
      <c r="E7" s="78">
        <v>8</v>
      </c>
    </row>
    <row r="8" spans="1:6" ht="14.25" customHeight="1" thickBot="1" thickTop="1">
      <c r="A8" s="193">
        <f>'日本三景リーグ表'!AO54</f>
        <v>14</v>
      </c>
      <c r="B8" s="199" t="str">
        <f>IF(A8=0,"☆",VLOOKUP(A8,'参加チーム名'!$B$3:$C$42,2))</f>
        <v>白二ビクトリー（福島県）</v>
      </c>
      <c r="C8">
        <v>0</v>
      </c>
      <c r="D8" s="76"/>
      <c r="E8" s="97">
        <v>8</v>
      </c>
      <c r="F8" s="88"/>
    </row>
    <row r="9" spans="1:6" ht="14.25" customHeight="1" thickBot="1">
      <c r="A9" s="194"/>
      <c r="B9" s="200"/>
      <c r="C9" s="12"/>
      <c r="D9" s="76"/>
      <c r="E9" s="85"/>
      <c r="F9" s="88"/>
    </row>
    <row r="10" spans="1:6" ht="15" thickBot="1">
      <c r="A10" s="46"/>
      <c r="B10" s="43"/>
      <c r="C10" s="76" t="s">
        <v>154</v>
      </c>
      <c r="D10" s="92"/>
      <c r="E10" s="85"/>
      <c r="F10" s="88"/>
    </row>
    <row r="11" spans="1:6" ht="15.75" thickBot="1" thickTop="1">
      <c r="A11" s="45" t="s">
        <v>61</v>
      </c>
      <c r="B11" s="43"/>
      <c r="C11" s="110"/>
      <c r="D11" s="78">
        <v>7</v>
      </c>
      <c r="E11" s="85"/>
      <c r="F11" s="88"/>
    </row>
    <row r="12" spans="1:6" ht="14.25" customHeight="1" thickBot="1">
      <c r="A12" s="193">
        <f>'日本三景リーグ表'!AO86</f>
        <v>21</v>
      </c>
      <c r="B12" s="199" t="str">
        <f>IF(A12=0,"☆",VLOOKUP(A12,'参加チーム名'!$B$3:$C$42,2))</f>
        <v>鳥川ライジングファルコン（福島県）</v>
      </c>
      <c r="C12" s="111"/>
      <c r="E12" s="85"/>
      <c r="F12" s="88"/>
    </row>
    <row r="13" spans="1:6" ht="14.25" customHeight="1" thickBot="1" thickTop="1">
      <c r="A13" s="194"/>
      <c r="B13" s="200"/>
      <c r="C13">
        <v>12</v>
      </c>
      <c r="E13" s="85" t="s">
        <v>157</v>
      </c>
      <c r="F13" s="89">
        <v>2</v>
      </c>
    </row>
    <row r="14" spans="1:9" ht="14.25">
      <c r="A14" s="46"/>
      <c r="B14" s="43"/>
      <c r="E14" s="76"/>
      <c r="F14" s="85"/>
      <c r="G14" s="88"/>
      <c r="H14" s="85"/>
      <c r="I14" s="85"/>
    </row>
    <row r="15" spans="1:9" ht="15" thickBot="1">
      <c r="A15" s="45" t="s">
        <v>72</v>
      </c>
      <c r="B15" s="43"/>
      <c r="E15" s="76" t="s">
        <v>193</v>
      </c>
      <c r="F15" s="85"/>
      <c r="G15" s="88"/>
      <c r="H15" s="85"/>
      <c r="I15" s="85"/>
    </row>
    <row r="16" spans="1:9" ht="14.25" customHeight="1" thickBot="1">
      <c r="A16" s="193">
        <f>'日本三景リーグ表'!AO83</f>
        <v>22</v>
      </c>
      <c r="B16" s="199" t="str">
        <f>IF(A16=0,"☆",VLOOKUP(A16,'参加チーム名'!$B$3:$C$42,2))</f>
        <v>長岡ドリームキャッチ（茨城県）</v>
      </c>
      <c r="D16" s="78">
        <v>8</v>
      </c>
      <c r="E16" s="76"/>
      <c r="F16" s="85"/>
      <c r="G16" s="88"/>
      <c r="H16" s="85"/>
      <c r="I16" s="85"/>
    </row>
    <row r="17" spans="1:9" ht="14.25" customHeight="1" thickBot="1" thickTop="1">
      <c r="A17" s="194"/>
      <c r="B17" s="200"/>
      <c r="C17" s="112"/>
      <c r="D17" s="94"/>
      <c r="E17" s="76"/>
      <c r="F17" s="85"/>
      <c r="G17" s="88"/>
      <c r="H17" s="85"/>
      <c r="I17" s="85"/>
    </row>
    <row r="18" spans="1:9" ht="15" thickBot="1">
      <c r="A18" s="46"/>
      <c r="B18" s="43"/>
      <c r="C18" s="42"/>
      <c r="D18" s="90" t="s">
        <v>155</v>
      </c>
      <c r="E18" s="76">
        <v>8</v>
      </c>
      <c r="F18" s="85"/>
      <c r="G18" s="88"/>
      <c r="H18" s="85"/>
      <c r="I18" s="85"/>
    </row>
    <row r="19" spans="1:9" ht="15.75" thickBot="1" thickTop="1">
      <c r="A19" s="45" t="s">
        <v>92</v>
      </c>
      <c r="B19" s="43"/>
      <c r="C19" s="42"/>
      <c r="D19" s="76"/>
      <c r="E19" s="97">
        <v>7</v>
      </c>
      <c r="F19" s="85"/>
      <c r="G19" s="88"/>
      <c r="H19" s="85"/>
      <c r="I19" s="85"/>
    </row>
    <row r="20" spans="1:9" ht="14.25" customHeight="1" thickBot="1">
      <c r="A20" s="193">
        <f>'日本三景リーグ表'!AO152</f>
        <v>37</v>
      </c>
      <c r="B20" s="199" t="str">
        <f>IF(A20=0,"☆",VLOOKUP(A20,'参加チーム名'!$B$3:$C$42,2))</f>
        <v>原町ファイヤースピリッツ（福島県）</v>
      </c>
      <c r="C20" s="49"/>
      <c r="D20" s="80"/>
      <c r="F20" s="85"/>
      <c r="G20" s="88"/>
      <c r="H20" s="85"/>
      <c r="I20" s="85"/>
    </row>
    <row r="21" spans="1:9" ht="14.25" customHeight="1" thickBot="1">
      <c r="A21" s="194"/>
      <c r="B21" s="200"/>
      <c r="D21" s="78">
        <v>4</v>
      </c>
      <c r="F21" s="85" t="s">
        <v>158</v>
      </c>
      <c r="G21" s="89"/>
      <c r="H21" s="87"/>
      <c r="I21" s="87">
        <v>0</v>
      </c>
    </row>
    <row r="22" spans="1:9" ht="14.25">
      <c r="A22" s="46"/>
      <c r="B22" s="43"/>
      <c r="F22" s="76"/>
      <c r="G22" s="85"/>
      <c r="H22" s="85">
        <v>8</v>
      </c>
      <c r="I22" s="76">
        <v>4</v>
      </c>
    </row>
    <row r="23" spans="1:9" ht="15" thickBot="1">
      <c r="A23" s="45" t="s">
        <v>78</v>
      </c>
      <c r="B23" s="43"/>
      <c r="F23" s="76"/>
      <c r="G23" s="85"/>
      <c r="H23" s="85"/>
      <c r="I23" s="76"/>
    </row>
    <row r="24" spans="1:9" ht="14.25" customHeight="1" thickBot="1">
      <c r="A24" s="193">
        <f>'日本三景リーグ表'!AO114</f>
        <v>32</v>
      </c>
      <c r="B24" s="199" t="str">
        <f>IF(A24=0,"☆",VLOOKUP(A24,'参加チーム名'!$B$3:$C$42,2))</f>
        <v>長沢ブルーモンスターズ（新潟県）</v>
      </c>
      <c r="D24" s="78">
        <v>8</v>
      </c>
      <c r="F24" s="76"/>
      <c r="G24" s="85"/>
      <c r="H24" s="85"/>
      <c r="I24" s="76"/>
    </row>
    <row r="25" spans="1:9" ht="14.25" customHeight="1" thickBot="1" thickTop="1">
      <c r="A25" s="194"/>
      <c r="B25" s="200"/>
      <c r="C25" s="112"/>
      <c r="D25" s="93">
        <v>8</v>
      </c>
      <c r="E25" s="88"/>
      <c r="F25" s="76"/>
      <c r="G25" s="85"/>
      <c r="H25" s="85"/>
      <c r="I25" s="76"/>
    </row>
    <row r="26" spans="1:9" ht="15" thickBot="1">
      <c r="A26" s="46"/>
      <c r="B26" s="43"/>
      <c r="C26" s="42"/>
      <c r="D26" s="85" t="s">
        <v>160</v>
      </c>
      <c r="E26" s="89">
        <v>6</v>
      </c>
      <c r="F26" s="76"/>
      <c r="G26" s="85"/>
      <c r="H26" s="85"/>
      <c r="I26" s="76"/>
    </row>
    <row r="27" spans="1:9" ht="15.75" thickBot="1" thickTop="1">
      <c r="A27" s="45" t="s">
        <v>56</v>
      </c>
      <c r="B27" s="43"/>
      <c r="C27" s="42"/>
      <c r="D27" s="76" t="s">
        <v>193</v>
      </c>
      <c r="E27" s="85"/>
      <c r="F27" s="113"/>
      <c r="G27" s="85"/>
      <c r="H27" s="85"/>
      <c r="I27" s="76"/>
    </row>
    <row r="28" spans="1:9" ht="14.25" customHeight="1" thickBot="1">
      <c r="A28" s="193">
        <f>'日本三景リーグ表'!AO16</f>
        <v>6</v>
      </c>
      <c r="B28" s="199" t="str">
        <f>IF(A28=0,"☆",VLOOKUP(A28,'参加チーム名'!$B$3:$C$42,2))</f>
        <v>杉妻レボリューション（福島県）</v>
      </c>
      <c r="C28" s="49"/>
      <c r="D28" s="80">
        <v>8</v>
      </c>
      <c r="E28" s="85"/>
      <c r="F28" s="113"/>
      <c r="G28" s="85">
        <v>6</v>
      </c>
      <c r="H28" s="85"/>
      <c r="I28" s="76"/>
    </row>
    <row r="29" spans="1:9" ht="14.25" customHeight="1" thickBot="1" thickTop="1">
      <c r="A29" s="194"/>
      <c r="B29" s="200"/>
      <c r="D29" s="78">
        <v>7</v>
      </c>
      <c r="E29" s="85"/>
      <c r="F29" s="88"/>
      <c r="G29" s="100">
        <v>6</v>
      </c>
      <c r="H29" s="85"/>
      <c r="I29" s="76"/>
    </row>
    <row r="30" spans="1:9" ht="15" thickBot="1">
      <c r="A30" s="46"/>
      <c r="B30" s="43"/>
      <c r="E30" s="85"/>
      <c r="F30" s="89"/>
      <c r="G30" s="113"/>
      <c r="H30" s="85"/>
      <c r="I30" s="76"/>
    </row>
    <row r="31" spans="1:9" ht="15.75" thickBot="1" thickTop="1">
      <c r="A31" s="45" t="s">
        <v>68</v>
      </c>
      <c r="B31" s="43"/>
      <c r="E31" s="76" t="s">
        <v>162</v>
      </c>
      <c r="F31" s="78">
        <v>0</v>
      </c>
      <c r="G31" s="76"/>
      <c r="H31" s="85"/>
      <c r="I31" s="76"/>
    </row>
    <row r="32" spans="1:9" ht="14.25" customHeight="1" thickBot="1">
      <c r="A32" s="193">
        <f>'日本三景リーグ表'!AO123</f>
        <v>25</v>
      </c>
      <c r="B32" s="199" t="str">
        <f>IF(A32=0,"☆",VLOOKUP(A32,'参加チーム名'!$B$3:$C$42,2))</f>
        <v>月見レッドアーマーズ</v>
      </c>
      <c r="C32">
        <v>5</v>
      </c>
      <c r="E32" s="76"/>
      <c r="G32" s="76"/>
      <c r="H32" s="85"/>
      <c r="I32" s="76"/>
    </row>
    <row r="33" spans="1:9" ht="14.25" customHeight="1" thickBot="1">
      <c r="A33" s="194"/>
      <c r="B33" s="200"/>
      <c r="C33" s="12"/>
      <c r="D33" s="81"/>
      <c r="E33" s="76"/>
      <c r="G33" s="76"/>
      <c r="H33" s="85"/>
      <c r="I33" s="76"/>
    </row>
    <row r="34" spans="1:9" ht="15" thickBot="1">
      <c r="A34" s="46"/>
      <c r="B34" s="43"/>
      <c r="C34" s="76" t="s">
        <v>159</v>
      </c>
      <c r="D34" s="99">
        <v>3</v>
      </c>
      <c r="E34" s="76"/>
      <c r="G34" s="76"/>
      <c r="H34" s="85"/>
      <c r="I34" s="76"/>
    </row>
    <row r="35" spans="1:9" ht="15.75" thickBot="1" thickTop="1">
      <c r="A35" s="45" t="s">
        <v>59</v>
      </c>
      <c r="B35" s="43"/>
      <c r="C35" s="110"/>
      <c r="D35" s="76"/>
      <c r="E35" s="76"/>
      <c r="G35" s="76"/>
      <c r="H35" s="85"/>
      <c r="I35" s="76"/>
    </row>
    <row r="36" spans="1:9" ht="14.25" customHeight="1" thickBot="1">
      <c r="A36" s="193">
        <f>'日本三景リーグ表'!AO48</f>
        <v>11</v>
      </c>
      <c r="B36" s="199" t="str">
        <f>IF(A36=0,"☆",VLOOKUP(A36,'参加チーム名'!$B$3:$C$42,2))</f>
        <v>ソウルチャレンジャー（福島県）</v>
      </c>
      <c r="C36" s="111"/>
      <c r="D36" s="76"/>
      <c r="E36" s="76"/>
      <c r="G36" s="76"/>
      <c r="H36" s="85"/>
      <c r="I36" s="76"/>
    </row>
    <row r="37" spans="1:9" ht="14.25" customHeight="1" thickBot="1" thickTop="1">
      <c r="A37" s="194"/>
      <c r="B37" s="200"/>
      <c r="C37">
        <v>9</v>
      </c>
      <c r="D37" s="76" t="s">
        <v>161</v>
      </c>
      <c r="E37" s="92"/>
      <c r="G37" s="76"/>
      <c r="H37" s="85"/>
      <c r="I37" s="76"/>
    </row>
    <row r="38" spans="1:9" ht="14.25">
      <c r="A38" s="46"/>
      <c r="B38" s="43"/>
      <c r="C38" s="42"/>
      <c r="D38" s="90"/>
      <c r="E38" s="78">
        <v>5</v>
      </c>
      <c r="G38" s="76"/>
      <c r="H38" s="85"/>
      <c r="I38" s="76"/>
    </row>
    <row r="39" spans="1:9" ht="15" thickBot="1">
      <c r="A39" s="45" t="s">
        <v>93</v>
      </c>
      <c r="B39" s="43"/>
      <c r="C39" s="42"/>
      <c r="D39" s="90"/>
      <c r="G39" s="76"/>
      <c r="H39" s="85"/>
      <c r="I39" s="76"/>
    </row>
    <row r="40" spans="1:9" ht="14.25" customHeight="1" thickBot="1">
      <c r="A40" s="193">
        <f>'日本三景リーグ表'!AO146</f>
        <v>36</v>
      </c>
      <c r="B40" s="199" t="str">
        <f>IF(A40=0,"☆",VLOOKUP(A40,'参加チーム名'!$B$3:$C$42,2))</f>
        <v>五本松ドッジハンターズＡ（千葉県）</v>
      </c>
      <c r="C40" s="114"/>
      <c r="D40" s="91"/>
      <c r="G40" s="76"/>
      <c r="H40" s="85"/>
      <c r="I40" s="76"/>
    </row>
    <row r="41" spans="1:10" ht="14.25" customHeight="1" thickBot="1" thickTop="1">
      <c r="A41" s="194"/>
      <c r="B41" s="200"/>
      <c r="D41" s="78">
        <v>8</v>
      </c>
      <c r="G41" s="76"/>
      <c r="H41" s="85"/>
      <c r="I41" s="76"/>
      <c r="J41" t="s">
        <v>169</v>
      </c>
    </row>
    <row r="42" spans="1:12" ht="15" thickBot="1">
      <c r="A42" s="46"/>
      <c r="B42" s="43"/>
      <c r="G42" s="76" t="s">
        <v>168</v>
      </c>
      <c r="H42" s="81"/>
      <c r="I42" s="195" t="s">
        <v>65</v>
      </c>
      <c r="J42" s="104"/>
      <c r="K42" s="197" t="s">
        <v>66</v>
      </c>
      <c r="L42" s="42"/>
    </row>
    <row r="43" spans="1:12" ht="15.75" thickBot="1" thickTop="1">
      <c r="A43" s="45" t="s">
        <v>67</v>
      </c>
      <c r="B43" s="43"/>
      <c r="G43" s="90"/>
      <c r="H43" s="103"/>
      <c r="I43" s="196"/>
      <c r="J43" s="105"/>
      <c r="K43" s="197"/>
      <c r="L43" s="42"/>
    </row>
    <row r="44" spans="1:14" ht="14.25" customHeight="1" thickBot="1">
      <c r="A44" s="193">
        <f>'日本三景リーグ表'!AO45</f>
        <v>12</v>
      </c>
      <c r="B44" s="199" t="str">
        <f>IF(A44=0,"☆",VLOOKUP(A44,'参加チーム名'!$B$3:$C$42,2))</f>
        <v>大谷ブルーウインズ（埼玉県）</v>
      </c>
      <c r="D44" s="78">
        <v>11</v>
      </c>
      <c r="G44" s="90" t="s">
        <v>193</v>
      </c>
      <c r="H44" s="85"/>
      <c r="I44" s="85"/>
      <c r="J44" s="201" t="s">
        <v>14</v>
      </c>
      <c r="K44" s="202"/>
      <c r="L44" s="202"/>
      <c r="M44" s="202"/>
      <c r="N44" s="202"/>
    </row>
    <row r="45" spans="1:14" ht="16.5" customHeight="1" thickBot="1" thickTop="1">
      <c r="A45" s="194"/>
      <c r="B45" s="200"/>
      <c r="C45" s="109"/>
      <c r="D45" s="94"/>
      <c r="G45" s="90"/>
      <c r="H45" s="85"/>
      <c r="I45" s="85"/>
      <c r="J45" s="203"/>
      <c r="K45" s="202"/>
      <c r="L45" s="202"/>
      <c r="M45" s="202"/>
      <c r="N45" s="202"/>
    </row>
    <row r="46" spans="1:10" ht="16.5" customHeight="1">
      <c r="A46" s="46"/>
      <c r="B46" s="43"/>
      <c r="C46" s="42"/>
      <c r="D46" s="90"/>
      <c r="G46" s="90"/>
      <c r="H46" s="85"/>
      <c r="I46" s="85"/>
      <c r="J46" s="106"/>
    </row>
    <row r="47" spans="1:10" ht="15" thickBot="1">
      <c r="A47" s="45" t="s">
        <v>76</v>
      </c>
      <c r="B47" s="43"/>
      <c r="C47" s="42"/>
      <c r="D47" s="90" t="s">
        <v>166</v>
      </c>
      <c r="E47" s="89">
        <v>8</v>
      </c>
      <c r="G47" s="90"/>
      <c r="H47" s="85"/>
      <c r="I47" s="85"/>
      <c r="J47" s="106"/>
    </row>
    <row r="48" spans="1:10" ht="14.25" customHeight="1" thickBot="1" thickTop="1">
      <c r="A48" s="193">
        <f>'日本三景リーグ表'!AO89</f>
        <v>17</v>
      </c>
      <c r="B48" s="199" t="str">
        <f>IF(A48=0,"☆",VLOOKUP(A48,'参加チーム名'!$B$3:$C$42,2))</f>
        <v>Pchans</v>
      </c>
      <c r="C48">
        <v>10</v>
      </c>
      <c r="D48" s="76"/>
      <c r="E48" s="76"/>
      <c r="G48" s="90"/>
      <c r="H48" s="85"/>
      <c r="I48" s="85"/>
      <c r="J48" s="106"/>
    </row>
    <row r="49" spans="1:10" ht="14.25" customHeight="1" thickBot="1" thickTop="1">
      <c r="A49" s="194"/>
      <c r="B49" s="200"/>
      <c r="C49" s="115"/>
      <c r="D49" s="76"/>
      <c r="E49" s="76"/>
      <c r="G49" s="90"/>
      <c r="H49" s="85"/>
      <c r="I49" s="85"/>
      <c r="J49" s="106"/>
    </row>
    <row r="50" spans="1:10" ht="15" customHeight="1" thickBot="1">
      <c r="A50" s="46"/>
      <c r="B50" s="43"/>
      <c r="C50" s="90" t="s">
        <v>164</v>
      </c>
      <c r="D50" s="76"/>
      <c r="E50" s="76"/>
      <c r="G50" s="90"/>
      <c r="H50" s="85"/>
      <c r="I50" s="85"/>
      <c r="J50" s="106"/>
    </row>
    <row r="51" spans="1:10" ht="15" customHeight="1" thickBot="1" thickTop="1">
      <c r="A51" s="45" t="s">
        <v>94</v>
      </c>
      <c r="C51" s="47"/>
      <c r="D51" s="97">
        <v>7</v>
      </c>
      <c r="E51" s="76"/>
      <c r="G51" s="90"/>
      <c r="H51" s="85"/>
      <c r="I51" s="85"/>
      <c r="J51" s="106"/>
    </row>
    <row r="52" spans="1:10" ht="14.25" customHeight="1" thickBot="1">
      <c r="A52" s="193">
        <f>'日本三景リーグ表'!AO155</f>
        <v>39</v>
      </c>
      <c r="B52" s="199" t="str">
        <f>IF(A52=0,"☆",VLOOKUP(A52,'参加チーム名'!$B$3:$C$42,2))</f>
        <v>ＷＡＴＳひまわり（青森県）</v>
      </c>
      <c r="C52" s="48"/>
      <c r="E52" s="76"/>
      <c r="G52" s="90"/>
      <c r="H52" s="85"/>
      <c r="I52" s="85"/>
      <c r="J52" s="106"/>
    </row>
    <row r="53" spans="1:10" ht="14.25" customHeight="1" thickBot="1">
      <c r="A53" s="194"/>
      <c r="B53" s="200"/>
      <c r="C53">
        <v>9</v>
      </c>
      <c r="E53" s="76" t="s">
        <v>167</v>
      </c>
      <c r="F53" s="78">
        <v>0</v>
      </c>
      <c r="G53" s="90"/>
      <c r="H53" s="85"/>
      <c r="I53" s="85"/>
      <c r="J53" s="106"/>
    </row>
    <row r="54" spans="1:10" ht="15" thickTop="1">
      <c r="A54" s="46"/>
      <c r="B54" s="43"/>
      <c r="E54" s="90"/>
      <c r="F54" s="119"/>
      <c r="G54" s="90"/>
      <c r="H54" s="85"/>
      <c r="I54" s="85"/>
      <c r="J54" s="106"/>
    </row>
    <row r="55" spans="1:10" ht="15" thickBot="1">
      <c r="A55" s="45" t="s">
        <v>73</v>
      </c>
      <c r="B55" s="43"/>
      <c r="E55" s="90"/>
      <c r="F55" s="98"/>
      <c r="G55" s="91">
        <v>6</v>
      </c>
      <c r="H55" s="85"/>
      <c r="I55" s="85"/>
      <c r="J55" s="106"/>
    </row>
    <row r="56" spans="1:10" ht="14.25" customHeight="1" thickBot="1" thickTop="1">
      <c r="A56" s="193">
        <f>'日本三景リーグ表'!AO13</f>
        <v>2</v>
      </c>
      <c r="B56" s="199" t="str">
        <f>IF(A56=0,"☆",VLOOKUP(A56,'参加チーム名'!$B$3:$C$42,2))</f>
        <v>ＩＲＳ　ＦＩＮＡＬ（東京都）</v>
      </c>
      <c r="D56" s="78">
        <v>11</v>
      </c>
      <c r="E56" s="90"/>
      <c r="F56" s="76"/>
      <c r="G56" s="85">
        <v>5</v>
      </c>
      <c r="H56" s="85"/>
      <c r="I56" s="85"/>
      <c r="J56" s="106"/>
    </row>
    <row r="57" spans="1:10" ht="14.25" customHeight="1" thickBot="1" thickTop="1">
      <c r="A57" s="194"/>
      <c r="B57" s="200"/>
      <c r="C57" s="112"/>
      <c r="D57" s="94"/>
      <c r="E57" s="90"/>
      <c r="F57" s="76"/>
      <c r="G57" s="85"/>
      <c r="H57" s="85"/>
      <c r="I57" s="85"/>
      <c r="J57" s="106"/>
    </row>
    <row r="58" spans="1:10" ht="15" thickBot="1">
      <c r="A58" s="46"/>
      <c r="B58" s="43"/>
      <c r="C58" s="42"/>
      <c r="D58" s="90" t="s">
        <v>165</v>
      </c>
      <c r="E58" s="91"/>
      <c r="F58" s="76"/>
      <c r="G58" s="85"/>
      <c r="H58" s="85"/>
      <c r="I58" s="85"/>
      <c r="J58" s="106"/>
    </row>
    <row r="59" spans="1:10" ht="15.75" thickBot="1" thickTop="1">
      <c r="A59" s="45" t="s">
        <v>75</v>
      </c>
      <c r="B59" s="43"/>
      <c r="C59" s="42"/>
      <c r="D59" s="76"/>
      <c r="E59" s="78">
        <v>9</v>
      </c>
      <c r="F59" s="76"/>
      <c r="G59" s="85"/>
      <c r="H59" s="85"/>
      <c r="I59" s="85"/>
      <c r="J59" s="106"/>
    </row>
    <row r="60" spans="1:10" ht="14.25" customHeight="1" thickBot="1">
      <c r="A60" s="193">
        <f>'日本三景リーグ表'!AO120</f>
        <v>27</v>
      </c>
      <c r="B60" s="199" t="str">
        <f>IF(A60=0,"☆",VLOOKUP(A60,'参加チーム名'!$B$3:$C$42,2))</f>
        <v>岩槻・Ｆ・ビクトリー（埼玉県）</v>
      </c>
      <c r="C60" s="49"/>
      <c r="D60" s="80"/>
      <c r="F60" s="76"/>
      <c r="G60" s="85"/>
      <c r="H60" s="85"/>
      <c r="I60" s="85"/>
      <c r="J60" s="106"/>
    </row>
    <row r="61" spans="1:10" ht="14.25" customHeight="1" thickBot="1">
      <c r="A61" s="194"/>
      <c r="B61" s="200"/>
      <c r="D61" s="78">
        <v>3</v>
      </c>
      <c r="F61" s="76"/>
      <c r="G61" s="85"/>
      <c r="H61" s="85"/>
      <c r="I61" s="85"/>
      <c r="J61" s="106"/>
    </row>
    <row r="62" spans="1:10" ht="15" thickBot="1">
      <c r="A62" s="46"/>
      <c r="B62" s="43"/>
      <c r="F62" s="76" t="s">
        <v>163</v>
      </c>
      <c r="G62" s="99"/>
      <c r="H62" s="87">
        <v>9</v>
      </c>
      <c r="I62" s="87">
        <v>10</v>
      </c>
      <c r="J62" s="106"/>
    </row>
    <row r="63" spans="1:9" ht="15.75" thickBot="1" thickTop="1">
      <c r="A63" s="45" t="s">
        <v>58</v>
      </c>
      <c r="B63" s="43"/>
      <c r="F63" s="90"/>
      <c r="I63" s="78">
        <v>2</v>
      </c>
    </row>
    <row r="64" spans="1:6" ht="14.25" customHeight="1" thickBot="1">
      <c r="A64" s="193">
        <f>'日本三景リーグ表'!AO117</f>
        <v>30</v>
      </c>
      <c r="B64" s="199" t="str">
        <f>IF(A64=0,"☆",VLOOKUP(A64,'参加チーム名'!$B$3:$C$42,2))</f>
        <v>鹿島ドッジファイターズ（福島県）</v>
      </c>
      <c r="D64" s="78">
        <v>6</v>
      </c>
      <c r="F64" s="90"/>
    </row>
    <row r="65" spans="1:6" ht="14.25" customHeight="1" thickBot="1">
      <c r="A65" s="194"/>
      <c r="B65" s="200"/>
      <c r="C65" s="11"/>
      <c r="D65" s="84"/>
      <c r="E65" s="117"/>
      <c r="F65" s="90"/>
    </row>
    <row r="66" spans="1:6" ht="15" thickBot="1">
      <c r="A66" s="46"/>
      <c r="B66" s="43"/>
      <c r="C66" s="42"/>
      <c r="D66" s="85" t="s">
        <v>171</v>
      </c>
      <c r="E66" s="118">
        <v>3</v>
      </c>
      <c r="F66" s="90"/>
    </row>
    <row r="67" spans="1:13" ht="15.75" thickBot="1" thickTop="1">
      <c r="A67" s="45" t="s">
        <v>71</v>
      </c>
      <c r="B67" s="43"/>
      <c r="C67" s="42"/>
      <c r="D67" s="90"/>
      <c r="E67" s="76"/>
      <c r="F67" s="90"/>
      <c r="H67" s="125" t="s">
        <v>66</v>
      </c>
      <c r="I67" s="125"/>
      <c r="J67" s="124" t="s">
        <v>195</v>
      </c>
      <c r="K67" s="124"/>
      <c r="L67" s="124"/>
      <c r="M67" s="124"/>
    </row>
    <row r="68" spans="1:13" ht="14.25" customHeight="1" thickBot="1">
      <c r="A68" s="193">
        <f>'日本三景リーグ表'!AO51</f>
        <v>9</v>
      </c>
      <c r="B68" s="199" t="str">
        <f>IF(A68=0,"☆",VLOOKUP(A68,'参加チーム名'!$B$3:$C$42,2))</f>
        <v>Ｇ．Ｔ．Ｏ　ＡＳＵＣＯＭＥ</v>
      </c>
      <c r="C68" s="116"/>
      <c r="D68" s="91"/>
      <c r="E68" s="76"/>
      <c r="F68" s="90"/>
      <c r="H68" s="125" t="s">
        <v>196</v>
      </c>
      <c r="I68" s="125"/>
      <c r="J68" s="124" t="s">
        <v>198</v>
      </c>
      <c r="K68" s="124"/>
      <c r="L68" s="124"/>
      <c r="M68" s="124"/>
    </row>
    <row r="69" spans="1:13" ht="14.25" customHeight="1" thickBot="1" thickTop="1">
      <c r="A69" s="194"/>
      <c r="B69" s="200"/>
      <c r="D69" s="78">
        <v>10</v>
      </c>
      <c r="E69" s="76"/>
      <c r="F69" s="90"/>
      <c r="H69" s="125" t="s">
        <v>65</v>
      </c>
      <c r="I69" s="125"/>
      <c r="J69" s="124" t="s">
        <v>199</v>
      </c>
      <c r="K69" s="124"/>
      <c r="L69" s="124"/>
      <c r="M69" s="124"/>
    </row>
    <row r="70" spans="1:13" ht="15" thickBot="1">
      <c r="A70" s="46"/>
      <c r="B70" s="43"/>
      <c r="E70" s="76"/>
      <c r="F70" s="91"/>
      <c r="H70" s="125" t="s">
        <v>197</v>
      </c>
      <c r="I70" s="125"/>
      <c r="J70" s="124" t="s">
        <v>200</v>
      </c>
      <c r="K70" s="124"/>
      <c r="L70" s="124"/>
      <c r="M70" s="124"/>
    </row>
    <row r="71" spans="1:6" ht="15.75" thickBot="1" thickTop="1">
      <c r="A71" s="45" t="s">
        <v>62</v>
      </c>
      <c r="B71" s="43"/>
      <c r="E71" s="90" t="s">
        <v>173</v>
      </c>
      <c r="F71" s="78">
        <v>2</v>
      </c>
    </row>
    <row r="72" spans="1:5" ht="14.25" customHeight="1" thickBot="1">
      <c r="A72" s="193">
        <f>'日本三景リーグ表'!AO19</f>
        <v>1</v>
      </c>
      <c r="B72" s="199" t="str">
        <f>IF(A72=0,"☆",VLOOKUP(A72,'参加チーム名'!$B$3:$C$42,2))</f>
        <v>岩沼西ファイターズ</v>
      </c>
      <c r="C72">
        <v>7</v>
      </c>
      <c r="E72" s="90"/>
    </row>
    <row r="73" spans="1:5" ht="14.25" customHeight="1" thickBot="1">
      <c r="A73" s="194"/>
      <c r="B73" s="200"/>
      <c r="C73" s="12">
        <v>8</v>
      </c>
      <c r="D73" s="81"/>
      <c r="E73" s="90"/>
    </row>
    <row r="74" spans="1:5" ht="15" thickBot="1">
      <c r="A74" s="46"/>
      <c r="B74" s="43"/>
      <c r="C74" s="76" t="s">
        <v>170</v>
      </c>
      <c r="D74" s="81">
        <v>1</v>
      </c>
      <c r="E74" s="90"/>
    </row>
    <row r="75" spans="1:5" ht="15.75" thickBot="1" thickTop="1">
      <c r="A75" s="45" t="s">
        <v>95</v>
      </c>
      <c r="B75" s="43"/>
      <c r="C75" s="110" t="s">
        <v>193</v>
      </c>
      <c r="D75" s="100"/>
      <c r="E75" s="90"/>
    </row>
    <row r="76" spans="1:5" ht="14.25" customHeight="1" thickBot="1">
      <c r="A76" s="193">
        <f>'日本三景リーグ表'!AO149</f>
        <v>40</v>
      </c>
      <c r="B76" s="199" t="str">
        <f>IF(A76=0,"☆",VLOOKUP(A76,'参加チーム名'!$B$3:$C$42,2))</f>
        <v>浜田フェニックス（茨城県）</v>
      </c>
      <c r="C76" s="111">
        <v>8</v>
      </c>
      <c r="D76" s="76" t="s">
        <v>172</v>
      </c>
      <c r="E76" s="90"/>
    </row>
    <row r="77" spans="1:5" ht="14.25" customHeight="1" thickBot="1" thickTop="1">
      <c r="A77" s="194"/>
      <c r="B77" s="200"/>
      <c r="C77" s="65">
        <v>8</v>
      </c>
      <c r="D77" s="76"/>
      <c r="E77" s="91"/>
    </row>
    <row r="78" spans="1:5" ht="14.25">
      <c r="A78" s="46"/>
      <c r="B78" s="43"/>
      <c r="C78" s="42"/>
      <c r="D78" s="90"/>
      <c r="E78" s="78">
        <v>10</v>
      </c>
    </row>
    <row r="79" spans="1:4" ht="15" thickBot="1">
      <c r="A79" s="45" t="s">
        <v>64</v>
      </c>
      <c r="B79" s="43"/>
      <c r="C79" s="42"/>
      <c r="D79" s="90"/>
    </row>
    <row r="80" spans="1:4" ht="14.25" customHeight="1" thickBot="1">
      <c r="A80" s="193">
        <f>'日本三景リーグ表'!AO80</f>
        <v>20</v>
      </c>
      <c r="B80" s="199" t="str">
        <f>IF(A80=0,"☆",VLOOKUP(A80,'参加チーム名'!$B$3:$C$42,2))</f>
        <v>杉小キャイーンブラザーズ</v>
      </c>
      <c r="C80" s="114"/>
      <c r="D80" s="91"/>
    </row>
    <row r="81" spans="1:4" ht="14.25" customHeight="1" thickBot="1" thickTop="1">
      <c r="A81" s="194"/>
      <c r="B81" s="200"/>
      <c r="D81" s="78">
        <v>11</v>
      </c>
    </row>
    <row r="82" spans="1:2" ht="14.25">
      <c r="A82" s="46"/>
      <c r="B82" s="43"/>
    </row>
  </sheetData>
  <sheetProtection/>
  <mergeCells count="52">
    <mergeCell ref="H69:I69"/>
    <mergeCell ref="H70:I70"/>
    <mergeCell ref="J67:M67"/>
    <mergeCell ref="J68:M68"/>
    <mergeCell ref="J69:M69"/>
    <mergeCell ref="J70:M70"/>
    <mergeCell ref="J44:N45"/>
    <mergeCell ref="H67:I67"/>
    <mergeCell ref="H68:I68"/>
    <mergeCell ref="A4:A5"/>
    <mergeCell ref="B20:B21"/>
    <mergeCell ref="B24:B25"/>
    <mergeCell ref="B28:B29"/>
    <mergeCell ref="B4:B5"/>
    <mergeCell ref="B8:B9"/>
    <mergeCell ref="B12:B13"/>
    <mergeCell ref="B16:B17"/>
    <mergeCell ref="A8:A9"/>
    <mergeCell ref="A12:A13"/>
    <mergeCell ref="B76:B77"/>
    <mergeCell ref="A60:A61"/>
    <mergeCell ref="A16:A17"/>
    <mergeCell ref="A20:A21"/>
    <mergeCell ref="A24:A25"/>
    <mergeCell ref="A28:A29"/>
    <mergeCell ref="A32:A33"/>
    <mergeCell ref="B80:B81"/>
    <mergeCell ref="B56:B57"/>
    <mergeCell ref="B60:B61"/>
    <mergeCell ref="B64:B65"/>
    <mergeCell ref="B68:B69"/>
    <mergeCell ref="I42:I43"/>
    <mergeCell ref="K42:K43"/>
    <mergeCell ref="A1:L1"/>
    <mergeCell ref="B72:B73"/>
    <mergeCell ref="B48:B49"/>
    <mergeCell ref="B52:B53"/>
    <mergeCell ref="B32:B33"/>
    <mergeCell ref="B36:B37"/>
    <mergeCell ref="B40:B41"/>
    <mergeCell ref="B44:B45"/>
    <mergeCell ref="A36:A37"/>
    <mergeCell ref="A64:A65"/>
    <mergeCell ref="A68:A69"/>
    <mergeCell ref="A72:A73"/>
    <mergeCell ref="A76:A77"/>
    <mergeCell ref="A80:A81"/>
    <mergeCell ref="A40:A41"/>
    <mergeCell ref="A44:A45"/>
    <mergeCell ref="A48:A49"/>
    <mergeCell ref="A52:A53"/>
    <mergeCell ref="A56:A57"/>
  </mergeCells>
  <printOptions/>
  <pageMargins left="0.75" right="0.75" top="0.53" bottom="0.12" header="0.512" footer="0.512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5.875" style="41" customWidth="1"/>
    <col min="2" max="2" width="25.875" style="0" customWidth="1"/>
  </cols>
  <sheetData>
    <row r="1" spans="1:11" ht="26.25" customHeight="1">
      <c r="A1" s="198" t="s">
        <v>96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6" ht="7.5" customHeight="1">
      <c r="A2" s="39"/>
      <c r="B2" s="39"/>
      <c r="C2" s="39"/>
      <c r="D2" s="39"/>
      <c r="F2" s="40"/>
    </row>
    <row r="3" spans="1:8" ht="14.25" customHeight="1" thickBot="1">
      <c r="A3" s="45" t="s">
        <v>70</v>
      </c>
      <c r="C3" s="78"/>
      <c r="D3" s="78"/>
      <c r="E3" s="78"/>
      <c r="F3" s="78"/>
      <c r="G3" s="78"/>
      <c r="H3" s="78"/>
    </row>
    <row r="4" spans="1:8" ht="14.25" thickBot="1">
      <c r="A4" s="193">
        <f>'日本三景リーグ表'!AO22</f>
        <v>4</v>
      </c>
      <c r="B4" s="207" t="str">
        <f>IF(A4=0,"☆",VLOOKUP(A4,'参加チーム名'!$B$3:$C$42,2))</f>
        <v>ブルースターキング（福島県）</v>
      </c>
      <c r="C4" s="87"/>
      <c r="D4" s="87">
        <v>8</v>
      </c>
      <c r="E4" s="78"/>
      <c r="F4" s="78"/>
      <c r="G4" s="78"/>
      <c r="H4" s="78"/>
    </row>
    <row r="5" spans="1:8" ht="15" thickBot="1" thickTop="1">
      <c r="A5" s="194"/>
      <c r="B5" s="200"/>
      <c r="C5" s="81"/>
      <c r="D5" s="85">
        <v>8</v>
      </c>
      <c r="E5" s="88"/>
      <c r="F5" s="78"/>
      <c r="G5" s="78"/>
      <c r="H5" s="78"/>
    </row>
    <row r="6" spans="1:8" ht="14.25">
      <c r="A6" s="46"/>
      <c r="B6" s="43"/>
      <c r="C6" s="78"/>
      <c r="D6" s="85"/>
      <c r="E6" s="88"/>
      <c r="F6" s="78"/>
      <c r="G6" s="78"/>
      <c r="H6" s="78"/>
    </row>
    <row r="7" spans="1:8" ht="15" thickBot="1">
      <c r="A7" s="45" t="s">
        <v>86</v>
      </c>
      <c r="B7" s="43"/>
      <c r="C7" s="78"/>
      <c r="D7" s="85" t="s">
        <v>186</v>
      </c>
      <c r="E7" s="89">
        <v>10</v>
      </c>
      <c r="F7" s="78"/>
      <c r="G7" s="78"/>
      <c r="H7" s="78"/>
    </row>
    <row r="8" spans="1:8" ht="15" thickBot="1" thickTop="1">
      <c r="A8" s="193">
        <f>'日本三景リーグ表'!AO66</f>
        <v>13</v>
      </c>
      <c r="B8" s="199" t="str">
        <f>IF(A8=0,"☆",VLOOKUP(A8,'参加チーム名'!$B$3:$C$42,2))</f>
        <v>東仙ＬＳファイターズ</v>
      </c>
      <c r="C8" s="78">
        <v>9</v>
      </c>
      <c r="D8" s="76" t="s">
        <v>193</v>
      </c>
      <c r="E8" s="85"/>
      <c r="F8" s="88"/>
      <c r="G8" s="78"/>
      <c r="H8" s="78"/>
    </row>
    <row r="9" spans="1:8" ht="14.25" thickBot="1">
      <c r="A9" s="194"/>
      <c r="B9" s="200"/>
      <c r="C9" s="79"/>
      <c r="D9" s="76"/>
      <c r="E9" s="85"/>
      <c r="F9" s="88"/>
      <c r="G9" s="78"/>
      <c r="H9" s="78"/>
    </row>
    <row r="10" spans="1:8" ht="15" thickBot="1">
      <c r="A10" s="46"/>
      <c r="B10" s="43"/>
      <c r="C10" s="76" t="s">
        <v>184</v>
      </c>
      <c r="D10" s="92">
        <v>8</v>
      </c>
      <c r="E10" s="85"/>
      <c r="F10" s="88"/>
      <c r="G10" s="78"/>
      <c r="H10" s="78"/>
    </row>
    <row r="11" spans="1:8" ht="15.75" thickBot="1" thickTop="1">
      <c r="A11" s="45" t="s">
        <v>85</v>
      </c>
      <c r="B11" s="43"/>
      <c r="C11" s="90"/>
      <c r="D11" s="78">
        <v>7</v>
      </c>
      <c r="E11" s="85"/>
      <c r="F11" s="88"/>
      <c r="G11" s="78"/>
      <c r="H11" s="78"/>
    </row>
    <row r="12" spans="1:8" ht="14.25" thickBot="1">
      <c r="A12" s="193">
        <f>'日本三景リーグ表'!AO98</f>
        <v>24</v>
      </c>
      <c r="B12" s="199" t="str">
        <f>IF(A12=0,"☆",VLOOKUP(A12,'参加チーム名'!$B$3:$C$42,2))</f>
        <v>本宮ブラックシャーク（岩手県）</v>
      </c>
      <c r="C12" s="91"/>
      <c r="D12" s="78"/>
      <c r="E12" s="85"/>
      <c r="F12" s="88"/>
      <c r="G12" s="78"/>
      <c r="H12" s="78"/>
    </row>
    <row r="13" spans="1:8" ht="15" thickBot="1" thickTop="1">
      <c r="A13" s="194"/>
      <c r="B13" s="200"/>
      <c r="C13" s="78">
        <v>10</v>
      </c>
      <c r="D13" s="78"/>
      <c r="E13" s="85" t="s">
        <v>187</v>
      </c>
      <c r="F13" s="89">
        <v>7</v>
      </c>
      <c r="G13" s="78"/>
      <c r="H13" s="78"/>
    </row>
    <row r="14" spans="1:8" ht="14.25">
      <c r="A14" s="46"/>
      <c r="B14" s="43"/>
      <c r="C14" s="78"/>
      <c r="D14" s="78"/>
      <c r="E14" s="76"/>
      <c r="F14" s="85"/>
      <c r="G14" s="88"/>
      <c r="H14" s="85"/>
    </row>
    <row r="15" spans="1:8" ht="15" thickBot="1">
      <c r="A15" s="45" t="s">
        <v>69</v>
      </c>
      <c r="B15" s="43"/>
      <c r="C15" s="78"/>
      <c r="D15" s="78"/>
      <c r="E15" s="76"/>
      <c r="F15" s="85"/>
      <c r="G15" s="88"/>
      <c r="H15" s="85"/>
    </row>
    <row r="16" spans="1:8" ht="14.25" thickBot="1">
      <c r="A16" s="193">
        <f>'日本三景リーグ表'!AO95</f>
        <v>23</v>
      </c>
      <c r="B16" s="199" t="str">
        <f>IF(A16=0,"☆",VLOOKUP(A16,'参加チーム名'!$B$3:$C$42,2))</f>
        <v>ブルースターキング騎士（福島県）</v>
      </c>
      <c r="C16" s="78"/>
      <c r="D16" s="78">
        <v>5</v>
      </c>
      <c r="E16" s="76"/>
      <c r="F16" s="85"/>
      <c r="G16" s="88"/>
      <c r="H16" s="85"/>
    </row>
    <row r="17" spans="1:8" ht="14.25" thickBot="1">
      <c r="A17" s="194"/>
      <c r="B17" s="200"/>
      <c r="C17" s="84"/>
      <c r="D17" s="79"/>
      <c r="E17" s="76"/>
      <c r="F17" s="85"/>
      <c r="G17" s="88"/>
      <c r="H17" s="85"/>
    </row>
    <row r="18" spans="1:8" ht="15" thickBot="1">
      <c r="A18" s="46"/>
      <c r="B18" s="43"/>
      <c r="C18" s="85"/>
      <c r="D18" s="76" t="s">
        <v>185</v>
      </c>
      <c r="E18" s="92"/>
      <c r="F18" s="85"/>
      <c r="G18" s="88"/>
      <c r="H18" s="85"/>
    </row>
    <row r="19" spans="1:8" ht="15.75" thickBot="1" thickTop="1">
      <c r="A19" s="45" t="s">
        <v>97</v>
      </c>
      <c r="B19" s="43"/>
      <c r="C19" s="85"/>
      <c r="D19" s="90"/>
      <c r="E19" s="78">
        <v>7</v>
      </c>
      <c r="F19" s="85"/>
      <c r="G19" s="88"/>
      <c r="H19" s="85"/>
    </row>
    <row r="20" spans="1:8" ht="14.25" thickBot="1">
      <c r="A20" s="193">
        <f>'日本三景リーグ表'!AO164</f>
        <v>35</v>
      </c>
      <c r="B20" s="199" t="str">
        <f>IF(A20=0,"☆",VLOOKUP(A20,'参加チーム名'!$B$3:$C$42,2))</f>
        <v>大衡ファイターズ</v>
      </c>
      <c r="C20" s="87"/>
      <c r="D20" s="91"/>
      <c r="E20" s="78"/>
      <c r="F20" s="85"/>
      <c r="G20" s="88"/>
      <c r="H20" s="85"/>
    </row>
    <row r="21" spans="1:8" ht="15" thickBot="1" thickTop="1">
      <c r="A21" s="194"/>
      <c r="B21" s="200"/>
      <c r="C21" s="78"/>
      <c r="D21" s="78">
        <v>10</v>
      </c>
      <c r="E21" s="78"/>
      <c r="F21" s="85" t="s">
        <v>188</v>
      </c>
      <c r="G21" s="89"/>
      <c r="H21" s="87"/>
    </row>
    <row r="22" spans="1:8" ht="14.25">
      <c r="A22" s="46"/>
      <c r="B22" s="43"/>
      <c r="C22" s="78"/>
      <c r="D22" s="78"/>
      <c r="E22" s="78"/>
      <c r="F22" s="76"/>
      <c r="G22" s="85"/>
      <c r="H22" s="76"/>
    </row>
    <row r="23" spans="1:8" ht="15" thickBot="1">
      <c r="A23" s="45" t="s">
        <v>60</v>
      </c>
      <c r="B23" s="43"/>
      <c r="C23" s="78"/>
      <c r="D23" s="78"/>
      <c r="E23" s="78"/>
      <c r="F23" s="76"/>
      <c r="G23" s="85"/>
      <c r="H23" s="76"/>
    </row>
    <row r="24" spans="1:8" ht="14.25" thickBot="1">
      <c r="A24" s="193">
        <f>'日本三景リーグ表'!AO126</f>
        <v>29</v>
      </c>
      <c r="B24" s="199" t="str">
        <f>IF(A24=0,"☆",VLOOKUP(A24,'参加チーム名'!$B$3:$C$42,2))</f>
        <v>えさしアップルズ（岩手県）</v>
      </c>
      <c r="C24" s="78"/>
      <c r="D24" s="78">
        <v>10</v>
      </c>
      <c r="E24" s="78"/>
      <c r="F24" s="76"/>
      <c r="G24" s="85"/>
      <c r="H24" s="76"/>
    </row>
    <row r="25" spans="1:8" ht="15" thickBot="1" thickTop="1">
      <c r="A25" s="194"/>
      <c r="B25" s="200"/>
      <c r="C25" s="93"/>
      <c r="D25" s="93">
        <v>9</v>
      </c>
      <c r="E25" s="88"/>
      <c r="F25" s="76"/>
      <c r="G25" s="85"/>
      <c r="H25" s="76"/>
    </row>
    <row r="26" spans="1:8" ht="15" thickBot="1">
      <c r="A26" s="46"/>
      <c r="B26" s="43"/>
      <c r="C26" s="85"/>
      <c r="D26" s="85" t="s">
        <v>190</v>
      </c>
      <c r="E26" s="89">
        <v>2</v>
      </c>
      <c r="F26" s="76"/>
      <c r="G26" s="85"/>
      <c r="H26" s="76"/>
    </row>
    <row r="27" spans="1:8" ht="15.75" thickBot="1" thickTop="1">
      <c r="A27" s="45" t="s">
        <v>79</v>
      </c>
      <c r="B27" s="43"/>
      <c r="C27" s="85"/>
      <c r="D27" s="76" t="s">
        <v>193</v>
      </c>
      <c r="E27" s="76"/>
      <c r="F27" s="76"/>
      <c r="G27" s="85"/>
      <c r="H27" s="76"/>
    </row>
    <row r="28" spans="1:8" ht="14.25" thickBot="1">
      <c r="A28" s="193">
        <f>'日本三景リーグ表'!AO28</f>
        <v>7</v>
      </c>
      <c r="B28" s="199" t="str">
        <f>IF(A28=0,"☆",VLOOKUP(A28,'参加チーム名'!$B$3:$C$42,2))</f>
        <v>台原レイカーズ</v>
      </c>
      <c r="C28" s="86"/>
      <c r="D28" s="80">
        <v>9</v>
      </c>
      <c r="E28" s="76"/>
      <c r="F28" s="76"/>
      <c r="G28" s="85"/>
      <c r="H28" s="76"/>
    </row>
    <row r="29" spans="1:8" ht="14.25" thickBot="1">
      <c r="A29" s="194"/>
      <c r="B29" s="200"/>
      <c r="C29" s="78"/>
      <c r="D29" s="78">
        <v>8</v>
      </c>
      <c r="E29" s="76"/>
      <c r="F29" s="76"/>
      <c r="G29" s="85"/>
      <c r="H29" s="76"/>
    </row>
    <row r="30" spans="1:8" ht="15" thickBot="1">
      <c r="A30" s="46"/>
      <c r="B30" s="43"/>
      <c r="C30" s="78"/>
      <c r="D30" s="78"/>
      <c r="E30" s="76"/>
      <c r="F30" s="92"/>
      <c r="G30" s="85"/>
      <c r="H30" s="76"/>
    </row>
    <row r="31" spans="1:8" ht="15.75" thickBot="1" thickTop="1">
      <c r="A31" s="45" t="s">
        <v>82</v>
      </c>
      <c r="B31" s="43"/>
      <c r="C31" s="78"/>
      <c r="D31" s="78"/>
      <c r="E31" s="90" t="s">
        <v>192</v>
      </c>
      <c r="F31" s="78">
        <v>5</v>
      </c>
      <c r="G31" s="85"/>
      <c r="H31" s="76"/>
    </row>
    <row r="32" spans="1:8" ht="14.25" thickBot="1">
      <c r="A32" s="193">
        <f>'日本三景リーグ表'!AO135</f>
        <v>28</v>
      </c>
      <c r="B32" s="199" t="str">
        <f>IF(A32=0,"☆",VLOOKUP(A32,'参加チーム名'!$B$3:$C$42,2))</f>
        <v>永盛ミュートス・キッズ（福島県）</v>
      </c>
      <c r="C32" s="78">
        <v>2</v>
      </c>
      <c r="D32" s="78"/>
      <c r="E32" s="90"/>
      <c r="F32" s="78"/>
      <c r="G32" s="85"/>
      <c r="H32" s="76"/>
    </row>
    <row r="33" spans="1:8" ht="14.25" thickBot="1">
      <c r="A33" s="194"/>
      <c r="B33" s="200"/>
      <c r="C33" s="79"/>
      <c r="D33" s="81"/>
      <c r="E33" s="90"/>
      <c r="F33" s="78"/>
      <c r="G33" s="85"/>
      <c r="H33" s="76"/>
    </row>
    <row r="34" spans="1:8" ht="15" thickBot="1">
      <c r="A34" s="46"/>
      <c r="B34" s="43"/>
      <c r="C34" s="76" t="s">
        <v>189</v>
      </c>
      <c r="D34" s="81">
        <v>8</v>
      </c>
      <c r="E34" s="90"/>
      <c r="F34" s="78"/>
      <c r="G34" s="85"/>
      <c r="H34" s="76"/>
    </row>
    <row r="35" spans="1:8" ht="15.75" thickBot="1" thickTop="1">
      <c r="A35" s="45" t="s">
        <v>63</v>
      </c>
      <c r="B35" s="43"/>
      <c r="C35" s="90"/>
      <c r="D35" s="94"/>
      <c r="E35" s="90"/>
      <c r="F35" s="78"/>
      <c r="G35" s="85"/>
      <c r="H35" s="76"/>
    </row>
    <row r="36" spans="1:8" ht="14.25" thickBot="1">
      <c r="A36" s="221">
        <f>'日本三景リーグ表'!AO60</f>
        <v>16</v>
      </c>
      <c r="B36" s="222" t="str">
        <f>IF(A36=0,"☆",VLOOKUP(A36,'参加チーム名'!$B$3:$C$42,2))</f>
        <v>館ジャングルー</v>
      </c>
      <c r="C36" s="91"/>
      <c r="D36" s="90"/>
      <c r="E36" s="90"/>
      <c r="F36" s="78"/>
      <c r="G36" s="85"/>
      <c r="H36" s="76"/>
    </row>
    <row r="37" spans="1:8" ht="15" thickBot="1" thickTop="1">
      <c r="A37" s="223"/>
      <c r="B37" s="224"/>
      <c r="C37" s="78">
        <v>11</v>
      </c>
      <c r="D37" s="90" t="s">
        <v>191</v>
      </c>
      <c r="E37" s="91"/>
      <c r="F37" s="78"/>
      <c r="G37" s="85"/>
      <c r="H37" s="76"/>
    </row>
    <row r="38" spans="1:8" ht="14.25">
      <c r="A38" s="46"/>
      <c r="B38" s="43"/>
      <c r="C38" s="78"/>
      <c r="D38" s="76"/>
      <c r="E38" s="78">
        <v>10</v>
      </c>
      <c r="F38" s="78"/>
      <c r="G38" s="85"/>
      <c r="H38" s="76"/>
    </row>
    <row r="39" spans="1:8" ht="15" thickBot="1">
      <c r="A39" s="45" t="s">
        <v>98</v>
      </c>
      <c r="B39" s="43"/>
      <c r="C39" s="85"/>
      <c r="D39" s="76"/>
      <c r="E39" s="78"/>
      <c r="F39" s="78"/>
      <c r="G39" s="85"/>
      <c r="H39" s="76"/>
    </row>
    <row r="40" spans="1:8" ht="14.25" thickBot="1">
      <c r="A40" s="193">
        <f>'日本三景リーグ表'!AO158</f>
        <v>34</v>
      </c>
      <c r="B40" s="199" t="str">
        <f>IF(A40=0,"☆",VLOOKUP(A40,'参加チーム名'!$B$3:$C$42,2))</f>
        <v>原小ファイターズ</v>
      </c>
      <c r="C40" s="82"/>
      <c r="D40" s="80"/>
      <c r="E40" s="78"/>
      <c r="F40" s="78"/>
      <c r="G40" s="85"/>
      <c r="H40" s="76"/>
    </row>
    <row r="41" spans="1:8" ht="14.25" thickBot="1">
      <c r="A41" s="194"/>
      <c r="B41" s="200"/>
      <c r="C41" s="78"/>
      <c r="D41" s="78">
        <v>7</v>
      </c>
      <c r="E41" s="78"/>
      <c r="F41" s="78"/>
      <c r="G41" s="85"/>
      <c r="H41" s="76" t="s">
        <v>183</v>
      </c>
    </row>
    <row r="42" spans="1:11" ht="15" thickBot="1">
      <c r="A42" s="46"/>
      <c r="B42" s="43"/>
      <c r="C42" s="78"/>
      <c r="D42" s="78"/>
      <c r="E42" s="78"/>
      <c r="F42" s="78"/>
      <c r="G42" s="85"/>
      <c r="H42" s="208"/>
      <c r="I42" s="104"/>
      <c r="J42" s="197" t="s">
        <v>194</v>
      </c>
      <c r="K42" s="202"/>
    </row>
    <row r="43" spans="1:11" ht="15.75" thickBot="1" thickTop="1">
      <c r="A43" s="45" t="s">
        <v>74</v>
      </c>
      <c r="B43" s="43"/>
      <c r="C43" s="78"/>
      <c r="D43" s="78"/>
      <c r="E43" s="78"/>
      <c r="F43" s="78"/>
      <c r="G43" s="85"/>
      <c r="H43" s="209"/>
      <c r="I43" s="105"/>
      <c r="J43" s="197"/>
      <c r="K43" s="202"/>
    </row>
    <row r="44" spans="1:12" ht="14.25" thickBot="1">
      <c r="A44" s="193">
        <f>'日本三景リーグ表'!AO57</f>
        <v>15</v>
      </c>
      <c r="B44" s="199" t="str">
        <f>IF(A44=0,"☆",VLOOKUP(A44,'参加チーム名'!$B$3:$C$42,2))</f>
        <v>笠間ピュアスターズ（茨城県）</v>
      </c>
      <c r="C44" s="78"/>
      <c r="D44" s="78">
        <v>10</v>
      </c>
      <c r="E44" s="78"/>
      <c r="F44" s="78"/>
      <c r="G44" s="85"/>
      <c r="H44" s="85"/>
      <c r="I44" s="106"/>
      <c r="J44" s="204" t="s">
        <v>148</v>
      </c>
      <c r="K44" s="204"/>
      <c r="L44" s="205"/>
    </row>
    <row r="45" spans="1:12" ht="16.5" customHeight="1" thickBot="1" thickTop="1">
      <c r="A45" s="194"/>
      <c r="B45" s="200"/>
      <c r="C45" s="97"/>
      <c r="D45" s="94"/>
      <c r="E45" s="78"/>
      <c r="F45" s="78"/>
      <c r="G45" s="85"/>
      <c r="H45" s="85"/>
      <c r="I45" s="106"/>
      <c r="J45" s="206"/>
      <c r="K45" s="206"/>
      <c r="L45" s="206"/>
    </row>
    <row r="46" spans="1:9" ht="16.5" customHeight="1">
      <c r="A46" s="46"/>
      <c r="B46" s="43"/>
      <c r="C46" s="85"/>
      <c r="D46" s="90"/>
      <c r="E46" s="78"/>
      <c r="F46" s="78"/>
      <c r="G46" s="85"/>
      <c r="H46" s="85"/>
      <c r="I46" s="106"/>
    </row>
    <row r="47" spans="1:9" ht="15" thickBot="1">
      <c r="A47" s="45" t="s">
        <v>80</v>
      </c>
      <c r="B47" s="43"/>
      <c r="C47" s="85"/>
      <c r="D47" s="90" t="s">
        <v>181</v>
      </c>
      <c r="E47" s="89">
        <v>6</v>
      </c>
      <c r="F47" s="78"/>
      <c r="G47" s="85"/>
      <c r="H47" s="85"/>
      <c r="I47" s="106"/>
    </row>
    <row r="48" spans="1:9" ht="15" thickBot="1" thickTop="1">
      <c r="A48" s="193">
        <f>'日本三景リーグ表'!AO101</f>
        <v>19</v>
      </c>
      <c r="B48" s="199" t="str">
        <f>IF(A48=0,"☆",VLOOKUP(A48,'参加チーム名'!$B$3:$C$42,2))</f>
        <v>松陵ヤンキーズ</v>
      </c>
      <c r="C48" s="78">
        <v>9</v>
      </c>
      <c r="D48" s="76"/>
      <c r="E48" s="76"/>
      <c r="F48" s="78"/>
      <c r="G48" s="85"/>
      <c r="H48" s="85"/>
      <c r="I48" s="106"/>
    </row>
    <row r="49" spans="1:9" ht="15" thickBot="1" thickTop="1">
      <c r="A49" s="194"/>
      <c r="B49" s="200"/>
      <c r="C49" s="94"/>
      <c r="D49" s="76"/>
      <c r="E49" s="76"/>
      <c r="F49" s="78"/>
      <c r="G49" s="85"/>
      <c r="H49" s="85"/>
      <c r="I49" s="106"/>
    </row>
    <row r="50" spans="1:9" ht="15" customHeight="1" thickBot="1">
      <c r="A50" s="46"/>
      <c r="B50" s="43"/>
      <c r="C50" s="90" t="s">
        <v>179</v>
      </c>
      <c r="D50" s="96"/>
      <c r="E50" s="76"/>
      <c r="F50" s="78"/>
      <c r="G50" s="85"/>
      <c r="H50" s="85"/>
      <c r="I50" s="106"/>
    </row>
    <row r="51" spans="1:9" ht="15" customHeight="1" thickBot="1" thickTop="1">
      <c r="A51" s="45" t="s">
        <v>99</v>
      </c>
      <c r="C51" s="76"/>
      <c r="D51" s="78">
        <v>3</v>
      </c>
      <c r="E51" s="76"/>
      <c r="F51" s="78"/>
      <c r="G51" s="85"/>
      <c r="H51" s="85"/>
      <c r="I51" s="106"/>
    </row>
    <row r="52" spans="1:9" ht="14.25" thickBot="1">
      <c r="A52" s="193">
        <f>'日本三景リーグ表'!AO167</f>
        <v>33</v>
      </c>
      <c r="B52" s="199" t="str">
        <f>IF(A52=0,"☆",VLOOKUP(A52,'参加チーム名'!$B$3:$C$42,2))</f>
        <v>いいたて草野ガッツ（福島県）</v>
      </c>
      <c r="C52" s="80"/>
      <c r="D52" s="78"/>
      <c r="E52" s="76"/>
      <c r="F52" s="78"/>
      <c r="G52" s="85"/>
      <c r="H52" s="85"/>
      <c r="I52" s="106"/>
    </row>
    <row r="53" spans="1:9" ht="14.25" thickBot="1">
      <c r="A53" s="194"/>
      <c r="B53" s="200"/>
      <c r="C53" s="78">
        <v>7</v>
      </c>
      <c r="D53" s="78"/>
      <c r="E53" s="76" t="s">
        <v>182</v>
      </c>
      <c r="F53" s="99">
        <v>8</v>
      </c>
      <c r="G53" s="85"/>
      <c r="H53" s="85"/>
      <c r="I53" s="106"/>
    </row>
    <row r="54" spans="1:9" ht="14.25">
      <c r="A54" s="46"/>
      <c r="B54" s="43"/>
      <c r="C54" s="78"/>
      <c r="D54" s="78"/>
      <c r="E54" s="90"/>
      <c r="F54" s="76">
        <v>9</v>
      </c>
      <c r="G54" s="85"/>
      <c r="H54" s="85"/>
      <c r="I54" s="106"/>
    </row>
    <row r="55" spans="1:9" ht="15" thickBot="1">
      <c r="A55" s="45" t="s">
        <v>77</v>
      </c>
      <c r="B55" s="43"/>
      <c r="C55" s="78"/>
      <c r="D55" s="78"/>
      <c r="E55" s="90"/>
      <c r="F55" s="76"/>
      <c r="G55" s="85"/>
      <c r="H55" s="85"/>
      <c r="I55" s="106"/>
    </row>
    <row r="56" spans="1:9" ht="14.25" thickBot="1">
      <c r="A56" s="193">
        <f>'日本三景リーグ表'!AO25</f>
        <v>8</v>
      </c>
      <c r="B56" s="199" t="str">
        <f>IF(A56=0,"☆",VLOOKUP(A56,'参加チーム名'!$B$3:$C$42,2))</f>
        <v>保内キッズ（新潟県）</v>
      </c>
      <c r="C56" s="78"/>
      <c r="D56" s="78">
        <v>11</v>
      </c>
      <c r="E56" s="90"/>
      <c r="F56" s="76"/>
      <c r="G56" s="85"/>
      <c r="H56" s="85"/>
      <c r="I56" s="106"/>
    </row>
    <row r="57" spans="1:9" ht="15" thickBot="1" thickTop="1">
      <c r="A57" s="194"/>
      <c r="B57" s="200"/>
      <c r="C57" s="93"/>
      <c r="D57" s="93"/>
      <c r="E57" s="98"/>
      <c r="F57" s="76"/>
      <c r="G57" s="85"/>
      <c r="H57" s="85"/>
      <c r="I57" s="106"/>
    </row>
    <row r="58" spans="1:9" ht="15" thickBot="1">
      <c r="A58" s="46"/>
      <c r="B58" s="43"/>
      <c r="C58" s="85"/>
      <c r="D58" s="85" t="s">
        <v>180</v>
      </c>
      <c r="E58" s="95"/>
      <c r="F58" s="76"/>
      <c r="G58" s="85"/>
      <c r="H58" s="85"/>
      <c r="I58" s="106"/>
    </row>
    <row r="59" spans="1:9" ht="15.75" thickBot="1" thickTop="1">
      <c r="A59" s="45" t="s">
        <v>84</v>
      </c>
      <c r="B59" s="43"/>
      <c r="C59" s="85"/>
      <c r="D59" s="76"/>
      <c r="E59" s="78">
        <v>9</v>
      </c>
      <c r="F59" s="76"/>
      <c r="G59" s="85"/>
      <c r="H59" s="85"/>
      <c r="I59" s="106"/>
    </row>
    <row r="60" spans="1:9" ht="14.25" thickBot="1">
      <c r="A60" s="193">
        <f>'日本三景リーグ表'!AO132</f>
        <v>26</v>
      </c>
      <c r="B60" s="199" t="str">
        <f>IF(A60=0,"☆",VLOOKUP(A60,'参加チーム名'!$B$3:$C$42,2))</f>
        <v>荒町朝練ファイターズＡ</v>
      </c>
      <c r="C60" s="86"/>
      <c r="D60" s="80"/>
      <c r="E60" s="78"/>
      <c r="F60" s="76"/>
      <c r="G60" s="85"/>
      <c r="H60" s="85"/>
      <c r="I60" s="106"/>
    </row>
    <row r="61" spans="1:9" ht="14.25" thickBot="1">
      <c r="A61" s="194"/>
      <c r="B61" s="200"/>
      <c r="C61" s="78"/>
      <c r="D61" s="78">
        <v>0</v>
      </c>
      <c r="E61" s="78"/>
      <c r="F61" s="76"/>
      <c r="G61" s="85"/>
      <c r="H61" s="85"/>
      <c r="I61" s="106"/>
    </row>
    <row r="62" spans="1:9" ht="15" thickBot="1">
      <c r="A62" s="46"/>
      <c r="B62" s="43"/>
      <c r="C62" s="78"/>
      <c r="D62" s="78"/>
      <c r="E62" s="78"/>
      <c r="F62" s="76" t="s">
        <v>177</v>
      </c>
      <c r="G62" s="85"/>
      <c r="H62" s="85"/>
      <c r="I62" s="106"/>
    </row>
    <row r="63" spans="1:8" ht="15.75" thickBot="1" thickTop="1">
      <c r="A63" s="45" t="s">
        <v>54</v>
      </c>
      <c r="B63" s="43"/>
      <c r="C63" s="78"/>
      <c r="D63" s="78"/>
      <c r="E63" s="78"/>
      <c r="F63" s="85"/>
      <c r="G63" s="103"/>
      <c r="H63" s="93"/>
    </row>
    <row r="64" spans="1:8" ht="14.25" thickBot="1">
      <c r="A64" s="193">
        <f>'日本三景リーグ表'!AO129</f>
        <v>31</v>
      </c>
      <c r="B64" s="199" t="str">
        <f>IF(A64=0,"☆",VLOOKUP(A64,'参加チーム名'!$B$3:$C$42,2))</f>
        <v>栗生ファイターズ</v>
      </c>
      <c r="C64" s="78"/>
      <c r="D64" s="78">
        <v>5</v>
      </c>
      <c r="E64" s="78"/>
      <c r="F64" s="85" t="s">
        <v>193</v>
      </c>
      <c r="G64" s="88"/>
      <c r="H64" s="85"/>
    </row>
    <row r="65" spans="1:8" ht="14.25" thickBot="1">
      <c r="A65" s="194"/>
      <c r="B65" s="200"/>
      <c r="C65" s="84"/>
      <c r="D65" s="79"/>
      <c r="E65" s="78"/>
      <c r="F65" s="85"/>
      <c r="G65" s="88"/>
      <c r="H65" s="85"/>
    </row>
    <row r="66" spans="1:8" ht="15" thickBot="1">
      <c r="A66" s="46"/>
      <c r="B66" s="43"/>
      <c r="C66" s="85"/>
      <c r="D66" s="76" t="s">
        <v>175</v>
      </c>
      <c r="E66" s="78">
        <v>9</v>
      </c>
      <c r="F66" s="85"/>
      <c r="G66" s="88"/>
      <c r="H66" s="85"/>
    </row>
    <row r="67" spans="1:8" ht="15.75" thickBot="1" thickTop="1">
      <c r="A67" s="45" t="s">
        <v>81</v>
      </c>
      <c r="B67" s="43"/>
      <c r="C67" s="85"/>
      <c r="D67" s="90"/>
      <c r="E67" s="100"/>
      <c r="F67" s="101"/>
      <c r="G67" s="78"/>
      <c r="H67" s="78"/>
    </row>
    <row r="68" spans="1:8" ht="14.25" thickBot="1">
      <c r="A68" s="193">
        <f>'日本三景リーグ表'!AO63</f>
        <v>10</v>
      </c>
      <c r="B68" s="199" t="str">
        <f>IF(A68=0,"☆",VLOOKUP(A68,'参加チーム名'!$B$3:$C$42,2))</f>
        <v>アルバルクキッズ</v>
      </c>
      <c r="C68" s="87"/>
      <c r="D68" s="91"/>
      <c r="E68" s="76"/>
      <c r="F68" s="101"/>
      <c r="G68" s="78"/>
      <c r="H68" s="78"/>
    </row>
    <row r="69" spans="1:8" ht="15" thickBot="1" thickTop="1">
      <c r="A69" s="194"/>
      <c r="B69" s="200"/>
      <c r="C69" s="78"/>
      <c r="D69" s="78">
        <v>8</v>
      </c>
      <c r="E69" s="76"/>
      <c r="F69" s="101"/>
      <c r="G69" s="78"/>
      <c r="H69" s="78"/>
    </row>
    <row r="70" spans="1:8" ht="15" thickBot="1">
      <c r="A70" s="46"/>
      <c r="B70" s="43"/>
      <c r="C70" s="78"/>
      <c r="D70" s="78"/>
      <c r="E70" s="76"/>
      <c r="F70" s="102">
        <v>9</v>
      </c>
      <c r="G70" s="78"/>
      <c r="H70" s="78"/>
    </row>
    <row r="71" spans="1:8" ht="15.75" thickBot="1" thickTop="1">
      <c r="A71" s="45" t="s">
        <v>83</v>
      </c>
      <c r="B71" s="43"/>
      <c r="C71" s="78"/>
      <c r="D71" s="78"/>
      <c r="E71" s="76" t="s">
        <v>178</v>
      </c>
      <c r="F71" s="78">
        <v>10</v>
      </c>
      <c r="G71" s="78"/>
      <c r="H71" s="78"/>
    </row>
    <row r="72" spans="1:8" ht="14.25" thickBot="1">
      <c r="A72" s="193">
        <f>'日本三景リーグ表'!AO31</f>
        <v>5</v>
      </c>
      <c r="B72" s="199" t="str">
        <f>IF(A72=0,"☆",VLOOKUP(A72,'参加チーム名'!$B$3:$C$42,2))</f>
        <v>杉小キャイーンブラザーズＸ</v>
      </c>
      <c r="C72" s="78">
        <v>3</v>
      </c>
      <c r="D72" s="78"/>
      <c r="E72" s="76"/>
      <c r="F72" s="78"/>
      <c r="G72" s="78"/>
      <c r="H72" s="78"/>
    </row>
    <row r="73" spans="1:8" ht="14.25" thickBot="1">
      <c r="A73" s="194"/>
      <c r="B73" s="200"/>
      <c r="C73" s="84"/>
      <c r="D73" s="107"/>
      <c r="E73" s="76"/>
      <c r="F73" s="78"/>
      <c r="G73" s="78"/>
      <c r="H73" s="78"/>
    </row>
    <row r="74" spans="1:8" ht="15" thickBot="1">
      <c r="A74" s="46"/>
      <c r="B74" s="43"/>
      <c r="C74" s="85" t="s">
        <v>174</v>
      </c>
      <c r="D74" s="108">
        <v>0</v>
      </c>
      <c r="E74" s="76"/>
      <c r="F74" s="78"/>
      <c r="G74" s="78"/>
      <c r="H74" s="78"/>
    </row>
    <row r="75" spans="1:8" ht="15.75" thickBot="1" thickTop="1">
      <c r="A75" s="45" t="s">
        <v>100</v>
      </c>
      <c r="B75" s="43"/>
      <c r="C75" s="90"/>
      <c r="D75" s="76"/>
      <c r="E75" s="76"/>
      <c r="F75" s="78"/>
      <c r="G75" s="78"/>
      <c r="H75" s="78"/>
    </row>
    <row r="76" spans="1:8" ht="14.25" thickBot="1">
      <c r="A76" s="193">
        <f>'日本三景リーグ表'!AO161</f>
        <v>38</v>
      </c>
      <c r="B76" s="199" t="str">
        <f>IF(A76=0,"☆",VLOOKUP(A76,'参加チーム名'!$B$3:$C$42,2))</f>
        <v>チーム　ゼロ</v>
      </c>
      <c r="C76" s="91"/>
      <c r="D76" s="76"/>
      <c r="E76" s="76"/>
      <c r="F76" s="78"/>
      <c r="G76" s="78"/>
      <c r="H76" s="78"/>
    </row>
    <row r="77" spans="1:8" ht="15" thickBot="1" thickTop="1">
      <c r="A77" s="194"/>
      <c r="B77" s="200"/>
      <c r="C77" s="78">
        <v>10</v>
      </c>
      <c r="D77" s="76" t="s">
        <v>176</v>
      </c>
      <c r="E77" s="76"/>
      <c r="F77" s="78"/>
      <c r="G77" s="78"/>
      <c r="H77" s="78"/>
    </row>
    <row r="78" spans="1:8" ht="15" thickTop="1">
      <c r="A78" s="46"/>
      <c r="B78" s="43"/>
      <c r="C78" s="85"/>
      <c r="D78" s="90"/>
      <c r="E78" s="103">
        <v>8</v>
      </c>
      <c r="F78" s="78"/>
      <c r="G78" s="78"/>
      <c r="H78" s="78"/>
    </row>
    <row r="79" spans="1:8" ht="15" thickBot="1">
      <c r="A79" s="45" t="s">
        <v>57</v>
      </c>
      <c r="B79" s="43"/>
      <c r="C79" s="85"/>
      <c r="D79" s="90"/>
      <c r="E79" s="78"/>
      <c r="F79" s="78"/>
      <c r="G79" s="78"/>
      <c r="H79" s="78"/>
    </row>
    <row r="80" spans="1:8" ht="14.25" thickBot="1">
      <c r="A80" s="193">
        <f>'日本三景リーグ表'!AO92</f>
        <v>18</v>
      </c>
      <c r="B80" s="199" t="str">
        <f>IF(A80=0,"☆",VLOOKUP(A80,'参加チーム名'!$B$3:$C$42,2))</f>
        <v>川越小ハリケーンズ（埼玉県）</v>
      </c>
      <c r="C80" s="99"/>
      <c r="D80" s="91"/>
      <c r="E80" s="78"/>
      <c r="F80" s="78"/>
      <c r="G80" s="78"/>
      <c r="H80" s="78"/>
    </row>
    <row r="81" spans="1:8" ht="15" thickBot="1" thickTop="1">
      <c r="A81" s="194"/>
      <c r="B81" s="200"/>
      <c r="C81" s="78"/>
      <c r="D81" s="78">
        <v>11</v>
      </c>
      <c r="E81" s="78"/>
      <c r="F81" s="78"/>
      <c r="G81" s="78"/>
      <c r="H81" s="78"/>
    </row>
    <row r="82" spans="1:2" ht="14.25">
      <c r="A82" s="46"/>
      <c r="B82" s="43"/>
    </row>
    <row r="84" ht="13.5">
      <c r="A84"/>
    </row>
  </sheetData>
  <sheetProtection/>
  <mergeCells count="44">
    <mergeCell ref="H42:H43"/>
    <mergeCell ref="A1:K1"/>
    <mergeCell ref="B72:B73"/>
    <mergeCell ref="B48:B49"/>
    <mergeCell ref="B52:B53"/>
    <mergeCell ref="B32:B33"/>
    <mergeCell ref="B36:B37"/>
    <mergeCell ref="B40:B41"/>
    <mergeCell ref="B44:B45"/>
    <mergeCell ref="B20:B21"/>
    <mergeCell ref="B76:B77"/>
    <mergeCell ref="B80:B81"/>
    <mergeCell ref="B56:B57"/>
    <mergeCell ref="B60:B61"/>
    <mergeCell ref="B64:B65"/>
    <mergeCell ref="B68:B69"/>
    <mergeCell ref="B24:B25"/>
    <mergeCell ref="B28:B29"/>
    <mergeCell ref="B4:B5"/>
    <mergeCell ref="B8:B9"/>
    <mergeCell ref="B12:B13"/>
    <mergeCell ref="B16:B17"/>
    <mergeCell ref="A4:A5"/>
    <mergeCell ref="A8:A9"/>
    <mergeCell ref="A12:A13"/>
    <mergeCell ref="A16:A17"/>
    <mergeCell ref="A20:A21"/>
    <mergeCell ref="A24:A25"/>
    <mergeCell ref="A28:A29"/>
    <mergeCell ref="A32:A33"/>
    <mergeCell ref="A36:A37"/>
    <mergeCell ref="A40:A41"/>
    <mergeCell ref="A44:A45"/>
    <mergeCell ref="A48:A49"/>
    <mergeCell ref="J42:K43"/>
    <mergeCell ref="J44:L45"/>
    <mergeCell ref="A76:A77"/>
    <mergeCell ref="A80:A81"/>
    <mergeCell ref="A52:A53"/>
    <mergeCell ref="A56:A57"/>
    <mergeCell ref="A60:A61"/>
    <mergeCell ref="A64:A65"/>
    <mergeCell ref="A68:A69"/>
    <mergeCell ref="A72:A73"/>
  </mergeCells>
  <printOptions/>
  <pageMargins left="0.75" right="0.75" top="0.48" bottom="0.35" header="0.512" footer="0.51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125" style="0" customWidth="1"/>
    <col min="2" max="2" width="11.875" style="0" customWidth="1"/>
    <col min="3" max="3" width="48.625" style="0" customWidth="1"/>
  </cols>
  <sheetData>
    <row r="2" spans="1:3" s="62" customFormat="1" ht="18" thickBot="1">
      <c r="A2" s="66" t="s">
        <v>143</v>
      </c>
      <c r="B2" s="66" t="s">
        <v>144</v>
      </c>
      <c r="C2" s="66" t="s">
        <v>0</v>
      </c>
    </row>
    <row r="3" spans="1:3" s="62" customFormat="1" ht="17.25">
      <c r="A3" s="213" t="s">
        <v>145</v>
      </c>
      <c r="B3" s="68">
        <v>1</v>
      </c>
      <c r="C3" s="71" t="s">
        <v>11</v>
      </c>
    </row>
    <row r="4" spans="1:3" s="62" customFormat="1" ht="17.25">
      <c r="A4" s="211"/>
      <c r="B4" s="61">
        <v>2</v>
      </c>
      <c r="C4" s="72" t="s">
        <v>16</v>
      </c>
    </row>
    <row r="5" spans="1:3" s="62" customFormat="1" ht="17.25">
      <c r="A5" s="211"/>
      <c r="B5" s="61">
        <v>3</v>
      </c>
      <c r="C5" s="72" t="s">
        <v>28</v>
      </c>
    </row>
    <row r="6" spans="1:3" s="62" customFormat="1" ht="17.25">
      <c r="A6" s="211"/>
      <c r="B6" s="61">
        <v>4</v>
      </c>
      <c r="C6" s="72" t="s">
        <v>32</v>
      </c>
    </row>
    <row r="7" spans="1:3" s="62" customFormat="1" ht="17.25">
      <c r="A7" s="211"/>
      <c r="B7" s="61">
        <v>5</v>
      </c>
      <c r="C7" s="72" t="s">
        <v>19</v>
      </c>
    </row>
    <row r="8" spans="1:3" s="62" customFormat="1" ht="17.25">
      <c r="A8" s="211"/>
      <c r="B8" s="61">
        <v>6</v>
      </c>
      <c r="C8" s="72" t="s">
        <v>20</v>
      </c>
    </row>
    <row r="9" spans="1:3" s="62" customFormat="1" ht="17.25">
      <c r="A9" s="211"/>
      <c r="B9" s="61">
        <v>7</v>
      </c>
      <c r="C9" s="72" t="s">
        <v>21</v>
      </c>
    </row>
    <row r="10" spans="1:3" s="62" customFormat="1" ht="18" thickBot="1">
      <c r="A10" s="214"/>
      <c r="B10" s="70">
        <v>8</v>
      </c>
      <c r="C10" s="73" t="s">
        <v>23</v>
      </c>
    </row>
    <row r="11" spans="1:3" s="62" customFormat="1" ht="18" thickTop="1">
      <c r="A11" s="210" t="s">
        <v>146</v>
      </c>
      <c r="B11" s="67">
        <v>9</v>
      </c>
      <c r="C11" s="74" t="s">
        <v>147</v>
      </c>
    </row>
    <row r="12" spans="1:3" s="62" customFormat="1" ht="17.25">
      <c r="A12" s="211"/>
      <c r="B12" s="61">
        <v>10</v>
      </c>
      <c r="C12" s="72" t="s">
        <v>148</v>
      </c>
    </row>
    <row r="13" spans="1:3" s="62" customFormat="1" ht="17.25">
      <c r="A13" s="211"/>
      <c r="B13" s="61">
        <v>11</v>
      </c>
      <c r="C13" s="72" t="s">
        <v>27</v>
      </c>
    </row>
    <row r="14" spans="1:3" s="62" customFormat="1" ht="17.25">
      <c r="A14" s="211"/>
      <c r="B14" s="61">
        <v>12</v>
      </c>
      <c r="C14" s="72" t="s">
        <v>17</v>
      </c>
    </row>
    <row r="15" spans="1:3" s="62" customFormat="1" ht="17.25">
      <c r="A15" s="211"/>
      <c r="B15" s="61">
        <v>13</v>
      </c>
      <c r="C15" s="72" t="s">
        <v>29</v>
      </c>
    </row>
    <row r="16" spans="1:3" s="62" customFormat="1" ht="17.25">
      <c r="A16" s="211"/>
      <c r="B16" s="61">
        <v>14</v>
      </c>
      <c r="C16" s="72" t="s">
        <v>30</v>
      </c>
    </row>
    <row r="17" spans="1:3" s="62" customFormat="1" ht="17.25">
      <c r="A17" s="211"/>
      <c r="B17" s="61">
        <v>15</v>
      </c>
      <c r="C17" s="72" t="s">
        <v>18</v>
      </c>
    </row>
    <row r="18" spans="1:3" s="62" customFormat="1" ht="18" thickBot="1">
      <c r="A18" s="214"/>
      <c r="B18" s="225">
        <v>16</v>
      </c>
      <c r="C18" s="226" t="s">
        <v>33</v>
      </c>
    </row>
    <row r="19" spans="1:3" s="62" customFormat="1" ht="18" thickTop="1">
      <c r="A19" s="210" t="s">
        <v>149</v>
      </c>
      <c r="B19" s="67">
        <v>17</v>
      </c>
      <c r="C19" s="74" t="s">
        <v>150</v>
      </c>
    </row>
    <row r="20" spans="1:3" s="62" customFormat="1" ht="17.25">
      <c r="A20" s="211"/>
      <c r="B20" s="61">
        <v>18</v>
      </c>
      <c r="C20" s="72" t="s">
        <v>36</v>
      </c>
    </row>
    <row r="21" spans="1:3" s="62" customFormat="1" ht="17.25">
      <c r="A21" s="211"/>
      <c r="B21" s="61">
        <v>19</v>
      </c>
      <c r="C21" s="72" t="s">
        <v>37</v>
      </c>
    </row>
    <row r="22" spans="1:3" s="62" customFormat="1" ht="17.25">
      <c r="A22" s="211"/>
      <c r="B22" s="61">
        <v>20</v>
      </c>
      <c r="C22" s="72" t="s">
        <v>14</v>
      </c>
    </row>
    <row r="23" spans="1:3" s="62" customFormat="1" ht="17.25">
      <c r="A23" s="211"/>
      <c r="B23" s="61">
        <v>21</v>
      </c>
      <c r="C23" s="72" t="s">
        <v>38</v>
      </c>
    </row>
    <row r="24" spans="1:3" s="62" customFormat="1" ht="17.25">
      <c r="A24" s="211"/>
      <c r="B24" s="61">
        <v>22</v>
      </c>
      <c r="C24" s="72" t="s">
        <v>39</v>
      </c>
    </row>
    <row r="25" spans="1:3" s="62" customFormat="1" ht="17.25">
      <c r="A25" s="211"/>
      <c r="B25" s="61">
        <v>23</v>
      </c>
      <c r="C25" s="72" t="s">
        <v>40</v>
      </c>
    </row>
    <row r="26" spans="1:3" s="62" customFormat="1" ht="18" thickBot="1">
      <c r="A26" s="214"/>
      <c r="B26" s="70">
        <v>24</v>
      </c>
      <c r="C26" s="73" t="s">
        <v>41</v>
      </c>
    </row>
    <row r="27" spans="1:3" s="62" customFormat="1" ht="18" thickTop="1">
      <c r="A27" s="210" t="s">
        <v>151</v>
      </c>
      <c r="B27" s="67">
        <v>25</v>
      </c>
      <c r="C27" s="74" t="s">
        <v>9</v>
      </c>
    </row>
    <row r="28" spans="1:3" s="62" customFormat="1" ht="17.25">
      <c r="A28" s="211"/>
      <c r="B28" s="61">
        <v>26</v>
      </c>
      <c r="C28" s="72" t="s">
        <v>42</v>
      </c>
    </row>
    <row r="29" spans="1:3" s="62" customFormat="1" ht="16.5" customHeight="1">
      <c r="A29" s="211"/>
      <c r="B29" s="61">
        <v>27</v>
      </c>
      <c r="C29" s="72" t="s">
        <v>43</v>
      </c>
    </row>
    <row r="30" spans="1:3" s="62" customFormat="1" ht="17.25">
      <c r="A30" s="211"/>
      <c r="B30" s="61">
        <v>28</v>
      </c>
      <c r="C30" s="72" t="s">
        <v>44</v>
      </c>
    </row>
    <row r="31" spans="1:3" s="62" customFormat="1" ht="17.25">
      <c r="A31" s="211"/>
      <c r="B31" s="61">
        <v>29</v>
      </c>
      <c r="C31" s="72" t="s">
        <v>45</v>
      </c>
    </row>
    <row r="32" spans="1:3" s="62" customFormat="1" ht="17.25">
      <c r="A32" s="211"/>
      <c r="B32" s="61">
        <v>30</v>
      </c>
      <c r="C32" s="72" t="s">
        <v>47</v>
      </c>
    </row>
    <row r="33" spans="1:3" s="62" customFormat="1" ht="17.25">
      <c r="A33" s="211"/>
      <c r="B33" s="61">
        <v>31</v>
      </c>
      <c r="C33" s="72" t="s">
        <v>48</v>
      </c>
    </row>
    <row r="34" spans="1:3" s="62" customFormat="1" ht="18" thickBot="1">
      <c r="A34" s="214"/>
      <c r="B34" s="70">
        <v>32</v>
      </c>
      <c r="C34" s="73" t="s">
        <v>50</v>
      </c>
    </row>
    <row r="35" spans="1:3" s="62" customFormat="1" ht="18" thickTop="1">
      <c r="A35" s="210" t="s">
        <v>152</v>
      </c>
      <c r="B35" s="67">
        <v>33</v>
      </c>
      <c r="C35" s="74" t="s">
        <v>35</v>
      </c>
    </row>
    <row r="36" spans="1:3" s="62" customFormat="1" ht="17.25">
      <c r="A36" s="211"/>
      <c r="B36" s="61">
        <v>34</v>
      </c>
      <c r="C36" s="72" t="s">
        <v>10</v>
      </c>
    </row>
    <row r="37" spans="1:3" s="62" customFormat="1" ht="17.25">
      <c r="A37" s="211"/>
      <c r="B37" s="61">
        <v>35</v>
      </c>
      <c r="C37" s="72" t="s">
        <v>46</v>
      </c>
    </row>
    <row r="38" spans="1:3" s="62" customFormat="1" ht="17.25">
      <c r="A38" s="211"/>
      <c r="B38" s="61">
        <v>36</v>
      </c>
      <c r="C38" s="72" t="s">
        <v>49</v>
      </c>
    </row>
    <row r="39" spans="1:3" s="62" customFormat="1" ht="17.25">
      <c r="A39" s="211"/>
      <c r="B39" s="61">
        <v>37</v>
      </c>
      <c r="C39" s="72" t="s">
        <v>22</v>
      </c>
    </row>
    <row r="40" spans="1:3" s="62" customFormat="1" ht="17.25">
      <c r="A40" s="211"/>
      <c r="B40" s="61">
        <v>38</v>
      </c>
      <c r="C40" s="72" t="s">
        <v>153</v>
      </c>
    </row>
    <row r="41" spans="1:3" s="62" customFormat="1" ht="17.25">
      <c r="A41" s="211"/>
      <c r="B41" s="61">
        <v>39</v>
      </c>
      <c r="C41" s="72" t="s">
        <v>25</v>
      </c>
    </row>
    <row r="42" spans="1:3" s="62" customFormat="1" ht="18" thickBot="1">
      <c r="A42" s="212"/>
      <c r="B42" s="69">
        <v>40</v>
      </c>
      <c r="C42" s="75" t="s">
        <v>31</v>
      </c>
    </row>
  </sheetData>
  <sheetProtection/>
  <mergeCells count="5">
    <mergeCell ref="A35:A42"/>
    <mergeCell ref="A3:A10"/>
    <mergeCell ref="A11:A18"/>
    <mergeCell ref="A19:A26"/>
    <mergeCell ref="A27:A34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みやした</dc:creator>
  <cp:keywords/>
  <dc:description/>
  <cp:lastModifiedBy>Owner</cp:lastModifiedBy>
  <cp:lastPrinted>2008-09-29T09:20:03Z</cp:lastPrinted>
  <dcterms:created xsi:type="dcterms:W3CDTF">2008-06-25T01:12:44Z</dcterms:created>
  <dcterms:modified xsi:type="dcterms:W3CDTF">2008-10-29T12:11:14Z</dcterms:modified>
  <cp:category/>
  <cp:version/>
  <cp:contentType/>
  <cp:contentStatus/>
</cp:coreProperties>
</file>